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ate1904="1" defaultThemeVersion="166925"/>
  <mc:AlternateContent xmlns:mc="http://schemas.openxmlformats.org/markup-compatibility/2006">
    <mc:Choice Requires="x15">
      <x15ac:absPath xmlns:x15ac="http://schemas.microsoft.com/office/spreadsheetml/2010/11/ac" url="C:\Users\JGJ\Desktop\"/>
    </mc:Choice>
  </mc:AlternateContent>
  <xr:revisionPtr revIDLastSave="0" documentId="8_{F7A9BD44-DD35-47AD-958A-5EF001C82E64}" xr6:coauthVersionLast="47" xr6:coauthVersionMax="47" xr10:uidLastSave="{00000000-0000-0000-0000-000000000000}"/>
  <bookViews>
    <workbookView xWindow="-120" yWindow="-120" windowWidth="29040" windowHeight="15720" tabRatio="500" activeTab="4" xr2:uid="{00000000-000D-0000-FFFF-FFFF00000000}"/>
  </bookViews>
  <sheets>
    <sheet name="Vorgabe" sheetId="1" r:id="rId1"/>
    <sheet name="Januar" sheetId="2" r:id="rId2"/>
    <sheet name="Februar" sheetId="3" r:id="rId3"/>
    <sheet name="März" sheetId="4" r:id="rId4"/>
    <sheet name="April" sheetId="5" r:id="rId5"/>
    <sheet name="Mai" sheetId="6" r:id="rId6"/>
    <sheet name="Juni" sheetId="7" r:id="rId7"/>
    <sheet name="Juli" sheetId="8" r:id="rId8"/>
    <sheet name="August" sheetId="9" r:id="rId9"/>
    <sheet name="September" sheetId="10" r:id="rId10"/>
    <sheet name="Oktober" sheetId="11" r:id="rId11"/>
    <sheet name="November" sheetId="12" r:id="rId12"/>
    <sheet name="Dezember" sheetId="13" r:id="rId1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4" i="3" l="1"/>
  <c r="A34" i="3" s="1"/>
  <c r="E34" i="3"/>
  <c r="G34" i="3" s="1"/>
  <c r="C7" i="13" a="1"/>
  <c r="C7" i="13" s="1"/>
  <c r="C8" i="13" a="1"/>
  <c r="C8" i="13" s="1"/>
  <c r="C9" i="13" a="1"/>
  <c r="C9" i="13" s="1"/>
  <c r="C10" i="13" a="1"/>
  <c r="C10" i="13" s="1"/>
  <c r="C11" i="13" a="1"/>
  <c r="C11" i="13" s="1"/>
  <c r="C12" i="13" a="1"/>
  <c r="C12" i="13" s="1"/>
  <c r="C13" i="13" a="1"/>
  <c r="C13" i="13" s="1"/>
  <c r="C14" i="13" a="1"/>
  <c r="C14" i="13" s="1"/>
  <c r="C15" i="13" a="1"/>
  <c r="C15" i="13" s="1"/>
  <c r="C16" i="13" a="1"/>
  <c r="C16" i="13" s="1"/>
  <c r="C17" i="13" a="1"/>
  <c r="C17" i="13" s="1"/>
  <c r="C18" i="13" a="1"/>
  <c r="C18" i="13" s="1"/>
  <c r="C19" i="13" a="1"/>
  <c r="C19" i="13" s="1"/>
  <c r="C20" i="13" a="1"/>
  <c r="C20" i="13" s="1"/>
  <c r="H20" i="13" s="1"/>
  <c r="C21" i="13" a="1"/>
  <c r="C21" i="13" s="1"/>
  <c r="C22" i="13" a="1"/>
  <c r="C22" i="13" s="1"/>
  <c r="C23" i="13" a="1"/>
  <c r="C23" i="13" s="1"/>
  <c r="C24" i="13" a="1"/>
  <c r="C24" i="13" s="1"/>
  <c r="C25" i="13" a="1"/>
  <c r="C25" i="13" s="1"/>
  <c r="C26" i="13" a="1"/>
  <c r="C26" i="13" s="1"/>
  <c r="C27" i="13" a="1"/>
  <c r="C27" i="13" s="1"/>
  <c r="H27" i="13" s="1"/>
  <c r="C28" i="13" a="1"/>
  <c r="C28" i="13" s="1"/>
  <c r="C29" i="13" a="1"/>
  <c r="C29" i="13" s="1"/>
  <c r="C30" i="13" a="1"/>
  <c r="C30" i="13" s="1"/>
  <c r="C31" i="13" a="1"/>
  <c r="C31" i="13" s="1"/>
  <c r="C32" i="13" a="1"/>
  <c r="C32" i="13" s="1"/>
  <c r="C33" i="13" a="1"/>
  <c r="C33" i="13" s="1"/>
  <c r="C34" i="13" a="1"/>
  <c r="C34" i="13" s="1"/>
  <c r="H34" i="13" s="1"/>
  <c r="C35" i="13" a="1"/>
  <c r="C35" i="13" s="1"/>
  <c r="C36" i="13" a="1"/>
  <c r="C36" i="13" s="1"/>
  <c r="C7" i="12" a="1"/>
  <c r="C7" i="12" s="1"/>
  <c r="C8" i="12" a="1"/>
  <c r="C8" i="12" s="1"/>
  <c r="C9" i="12" a="1"/>
  <c r="C9" i="12" s="1"/>
  <c r="C10" i="12" a="1"/>
  <c r="C10" i="12" s="1"/>
  <c r="C11" i="12" a="1"/>
  <c r="C11" i="12" s="1"/>
  <c r="C12" i="12" a="1"/>
  <c r="C12" i="12" s="1"/>
  <c r="C13" i="12" a="1"/>
  <c r="C13" i="12" s="1"/>
  <c r="C14" i="12" a="1"/>
  <c r="C14" i="12" s="1"/>
  <c r="C15" i="12" a="1"/>
  <c r="C15" i="12" s="1"/>
  <c r="H15" i="12" s="1"/>
  <c r="C16" i="12" a="1"/>
  <c r="C16" i="12" s="1"/>
  <c r="C17" i="12" a="1"/>
  <c r="C17" i="12" s="1"/>
  <c r="C18" i="12" a="1"/>
  <c r="C18" i="12" s="1"/>
  <c r="C19" i="12" a="1"/>
  <c r="C19" i="12" s="1"/>
  <c r="C20" i="12" a="1"/>
  <c r="C20" i="12" s="1"/>
  <c r="C21" i="12" a="1"/>
  <c r="C21" i="12" s="1"/>
  <c r="C22" i="12" a="1"/>
  <c r="C22" i="12" s="1"/>
  <c r="H22" i="12" s="1"/>
  <c r="C23" i="12" a="1"/>
  <c r="C23" i="12" s="1"/>
  <c r="C24" i="12" a="1"/>
  <c r="C24" i="12" s="1"/>
  <c r="C25" i="12" a="1"/>
  <c r="C25" i="12" s="1"/>
  <c r="C26" i="12" a="1"/>
  <c r="C26" i="12" s="1"/>
  <c r="C27" i="12" a="1"/>
  <c r="C27" i="12" s="1"/>
  <c r="C28" i="12" a="1"/>
  <c r="C28" i="12" s="1"/>
  <c r="C29" i="12" a="1"/>
  <c r="C29" i="12" s="1"/>
  <c r="H29" i="12" s="1"/>
  <c r="C30" i="12" a="1"/>
  <c r="C30" i="12" s="1"/>
  <c r="C31" i="12" a="1"/>
  <c r="C31" i="12" s="1"/>
  <c r="C32" i="12" a="1"/>
  <c r="C32" i="12" s="1"/>
  <c r="C33" i="12" a="1"/>
  <c r="C33" i="12" s="1"/>
  <c r="C34" i="12" a="1"/>
  <c r="C34" i="12" s="1"/>
  <c r="C35" i="12" a="1"/>
  <c r="C35" i="12" s="1"/>
  <c r="C7" i="11" a="1"/>
  <c r="C7" i="11" s="1"/>
  <c r="C8" i="11" a="1"/>
  <c r="C8" i="11" s="1"/>
  <c r="C9" i="11" a="1"/>
  <c r="C9" i="11" s="1"/>
  <c r="C10" i="11" a="1"/>
  <c r="C10" i="11" s="1"/>
  <c r="I10" i="11" s="1"/>
  <c r="C11" i="11" a="1"/>
  <c r="C11" i="11" s="1"/>
  <c r="C12" i="11" a="1"/>
  <c r="C12" i="11" s="1"/>
  <c r="C13" i="11" a="1"/>
  <c r="C13" i="11" s="1"/>
  <c r="C14" i="11" a="1"/>
  <c r="C14" i="11" s="1"/>
  <c r="C15" i="11" a="1"/>
  <c r="C15" i="11" s="1"/>
  <c r="C16" i="11" a="1"/>
  <c r="C16" i="11" s="1"/>
  <c r="C17" i="11" a="1"/>
  <c r="C17" i="11" s="1"/>
  <c r="C18" i="11" a="1"/>
  <c r="C18" i="11" s="1"/>
  <c r="H18" i="11" s="1"/>
  <c r="C19" i="11" a="1"/>
  <c r="C19" i="11" s="1"/>
  <c r="C20" i="11" a="1"/>
  <c r="C20" i="11" s="1"/>
  <c r="C21" i="11" a="1"/>
  <c r="C21" i="11" s="1"/>
  <c r="C22" i="11" a="1"/>
  <c r="C22" i="11" s="1"/>
  <c r="C23" i="11" a="1"/>
  <c r="C23" i="11" s="1"/>
  <c r="C24" i="11" a="1"/>
  <c r="C24" i="11" s="1"/>
  <c r="C25" i="11" a="1"/>
  <c r="C25" i="11" s="1"/>
  <c r="H25" i="11" s="1"/>
  <c r="C26" i="11" a="1"/>
  <c r="C26" i="11" s="1"/>
  <c r="C27" i="11" a="1"/>
  <c r="C27" i="11" s="1"/>
  <c r="C28" i="11" a="1"/>
  <c r="C28" i="11" s="1"/>
  <c r="C29" i="11" a="1"/>
  <c r="C29" i="11" s="1"/>
  <c r="C30" i="11" a="1"/>
  <c r="C30" i="11" s="1"/>
  <c r="C31" i="11" a="1"/>
  <c r="C31" i="11" s="1"/>
  <c r="C32" i="11" a="1"/>
  <c r="C32" i="11" s="1"/>
  <c r="H32" i="11" s="1"/>
  <c r="C33" i="11" a="1"/>
  <c r="C33" i="11" s="1"/>
  <c r="C34" i="11" a="1"/>
  <c r="C34" i="11" s="1"/>
  <c r="C35" i="11" a="1"/>
  <c r="C35" i="11" s="1"/>
  <c r="C36" i="11" a="1"/>
  <c r="C36" i="11" s="1"/>
  <c r="C7" i="9" a="1"/>
  <c r="C7" i="9" s="1"/>
  <c r="C8" i="9" a="1"/>
  <c r="C8" i="9" s="1"/>
  <c r="C9" i="9" a="1"/>
  <c r="C9" i="9" s="1"/>
  <c r="H9" i="9" s="1"/>
  <c r="C10" i="9" a="1"/>
  <c r="C10" i="9" s="1"/>
  <c r="C11" i="9" a="1"/>
  <c r="C11" i="9" s="1"/>
  <c r="C12" i="9" a="1"/>
  <c r="C12" i="9" s="1"/>
  <c r="C13" i="9" a="1"/>
  <c r="C13" i="9" s="1"/>
  <c r="C14" i="9" a="1"/>
  <c r="C14" i="9" s="1"/>
  <c r="C15" i="9" a="1"/>
  <c r="C15" i="9" s="1"/>
  <c r="C16" i="9" a="1"/>
  <c r="C16" i="9" s="1"/>
  <c r="H16" i="9" s="1"/>
  <c r="C17" i="9" a="1"/>
  <c r="C17" i="9" s="1"/>
  <c r="C18" i="9" a="1"/>
  <c r="C18" i="9" s="1"/>
  <c r="C19" i="9" a="1"/>
  <c r="C19" i="9" s="1"/>
  <c r="C20" i="9" a="1"/>
  <c r="C20" i="9" s="1"/>
  <c r="C21" i="9" a="1"/>
  <c r="C21" i="9" s="1"/>
  <c r="C22" i="9" a="1"/>
  <c r="C22" i="9" s="1"/>
  <c r="C23" i="9" a="1"/>
  <c r="C23" i="9" s="1"/>
  <c r="H23" i="9" s="1"/>
  <c r="C24" i="9" a="1"/>
  <c r="C24" i="9" s="1"/>
  <c r="C25" i="9" a="1"/>
  <c r="C25" i="9" s="1"/>
  <c r="C26" i="9" a="1"/>
  <c r="C26" i="9" s="1"/>
  <c r="C27" i="9" a="1"/>
  <c r="C27" i="9" s="1"/>
  <c r="C28" i="9" a="1"/>
  <c r="C28" i="9" s="1"/>
  <c r="C29" i="9" a="1"/>
  <c r="C29" i="9" s="1"/>
  <c r="C30" i="9" a="1"/>
  <c r="C30" i="9" s="1"/>
  <c r="H30" i="9" s="1"/>
  <c r="C31" i="9" a="1"/>
  <c r="C31" i="9" s="1"/>
  <c r="H31" i="9" s="1"/>
  <c r="C32" i="9" a="1"/>
  <c r="C32" i="9" s="1"/>
  <c r="C33" i="9" a="1"/>
  <c r="C33" i="9" s="1"/>
  <c r="C34" i="9" a="1"/>
  <c r="C34" i="9" s="1"/>
  <c r="C35" i="9" a="1"/>
  <c r="C35" i="9" s="1"/>
  <c r="C36" i="9" a="1"/>
  <c r="C36" i="9" s="1"/>
  <c r="C16" i="8" a="1"/>
  <c r="C16" i="8" s="1"/>
  <c r="C17" i="8" a="1"/>
  <c r="C17" i="8" s="1"/>
  <c r="C18" i="8" a="1"/>
  <c r="C18" i="8" s="1"/>
  <c r="C19" i="8" a="1"/>
  <c r="C19" i="8" s="1"/>
  <c r="C20" i="8" a="1"/>
  <c r="C20" i="8" s="1"/>
  <c r="C21" i="8" a="1"/>
  <c r="C21" i="8" s="1"/>
  <c r="C22" i="8" a="1"/>
  <c r="C22" i="8" s="1"/>
  <c r="C23" i="8" a="1"/>
  <c r="C23" i="8" s="1"/>
  <c r="C24" i="8" a="1"/>
  <c r="C24" i="8" s="1"/>
  <c r="C25" i="8" a="1"/>
  <c r="C25" i="8" s="1"/>
  <c r="C26" i="8" a="1"/>
  <c r="C26" i="8" s="1"/>
  <c r="H26" i="8" s="1"/>
  <c r="C27" i="8" a="1"/>
  <c r="C27" i="8" s="1"/>
  <c r="H27" i="8" s="1"/>
  <c r="C28" i="8" a="1"/>
  <c r="C28" i="8" s="1"/>
  <c r="C29" i="8" a="1"/>
  <c r="C29" i="8" s="1"/>
  <c r="C30" i="8" a="1"/>
  <c r="C30" i="8" s="1"/>
  <c r="C31" i="8" a="1"/>
  <c r="C31" i="8" s="1"/>
  <c r="C32" i="8" a="1"/>
  <c r="C32" i="8" s="1"/>
  <c r="C33" i="8" a="1"/>
  <c r="C33" i="8" s="1"/>
  <c r="H33" i="8" s="1"/>
  <c r="C34" i="8" a="1"/>
  <c r="C34" i="8" s="1"/>
  <c r="C35" i="8" a="1"/>
  <c r="C35" i="8" s="1"/>
  <c r="C36" i="8" a="1"/>
  <c r="C36" i="8" s="1"/>
  <c r="C6" i="8" a="1"/>
  <c r="C6" i="8" s="1"/>
  <c r="C7" i="8" a="1"/>
  <c r="C7" i="8" s="1"/>
  <c r="C8" i="8" a="1"/>
  <c r="C8" i="8" s="1"/>
  <c r="C9" i="8" a="1"/>
  <c r="C9" i="8" s="1"/>
  <c r="C10" i="8" a="1"/>
  <c r="C10" i="8" s="1"/>
  <c r="C11" i="8" a="1"/>
  <c r="C11" i="8" s="1"/>
  <c r="C12" i="8" a="1"/>
  <c r="C12" i="8" s="1"/>
  <c r="H12" i="8" s="1"/>
  <c r="C13" i="8" a="1"/>
  <c r="C13" i="8" s="1"/>
  <c r="H13" i="8" s="1"/>
  <c r="C14" i="8" a="1"/>
  <c r="C14" i="8" s="1"/>
  <c r="C15" i="8" a="1"/>
  <c r="C15" i="8" s="1"/>
  <c r="C7" i="6" a="1"/>
  <c r="C7" i="6" s="1"/>
  <c r="C8" i="6" a="1"/>
  <c r="C8" i="6" s="1"/>
  <c r="C9" i="6" a="1"/>
  <c r="C9" i="6" s="1"/>
  <c r="C10" i="6" a="1"/>
  <c r="C10" i="6" s="1"/>
  <c r="H10" i="6" s="1"/>
  <c r="C11" i="6" a="1"/>
  <c r="C11" i="6" s="1"/>
  <c r="C12" i="6" a="1"/>
  <c r="C12" i="6" s="1"/>
  <c r="C13" i="6" a="1"/>
  <c r="C13" i="6" s="1"/>
  <c r="C14" i="6" a="1"/>
  <c r="C14" i="6" s="1"/>
  <c r="C15" i="6" a="1"/>
  <c r="C15" i="6" s="1"/>
  <c r="C16" i="6" a="1"/>
  <c r="C16" i="6" s="1"/>
  <c r="C17" i="6" a="1"/>
  <c r="C17" i="6" s="1"/>
  <c r="H17" i="6" s="1"/>
  <c r="C18" i="6" a="1"/>
  <c r="C18" i="6" s="1"/>
  <c r="C19" i="6" a="1"/>
  <c r="C19" i="6" s="1"/>
  <c r="C20" i="6" a="1"/>
  <c r="C20" i="6" s="1"/>
  <c r="C21" i="6" a="1"/>
  <c r="C21" i="6" s="1"/>
  <c r="C22" i="6" a="1"/>
  <c r="C22" i="6" s="1"/>
  <c r="C23" i="6" a="1"/>
  <c r="C23" i="6" s="1"/>
  <c r="C24" i="6" a="1"/>
  <c r="C24" i="6" s="1"/>
  <c r="C25" i="6" a="1"/>
  <c r="C25" i="6" s="1"/>
  <c r="C26" i="6" a="1"/>
  <c r="C26" i="6" s="1"/>
  <c r="C27" i="6" a="1"/>
  <c r="C27" i="6" s="1"/>
  <c r="C28" i="6" a="1"/>
  <c r="C28" i="6" s="1"/>
  <c r="C29" i="6" a="1"/>
  <c r="C29" i="6" s="1"/>
  <c r="C30" i="6" a="1"/>
  <c r="C30" i="6" s="1"/>
  <c r="C31" i="6" a="1"/>
  <c r="C31" i="6" s="1"/>
  <c r="C32" i="6" a="1"/>
  <c r="C32" i="6" s="1"/>
  <c r="C33" i="6" a="1"/>
  <c r="C33" i="6" s="1"/>
  <c r="C34" i="6" a="1"/>
  <c r="C34" i="6" s="1"/>
  <c r="C35" i="6" a="1"/>
  <c r="C35" i="6" s="1"/>
  <c r="C36" i="6" a="1"/>
  <c r="C36" i="6" s="1"/>
  <c r="C7" i="4" a="1"/>
  <c r="C7" i="4" s="1"/>
  <c r="C8" i="4" a="1"/>
  <c r="C8" i="4" s="1"/>
  <c r="H8" i="4" s="1"/>
  <c r="C9" i="4" a="1"/>
  <c r="C9" i="4" s="1"/>
  <c r="C10" i="4" a="1"/>
  <c r="C10" i="4" s="1"/>
  <c r="C11" i="4" a="1"/>
  <c r="C11" i="4" s="1"/>
  <c r="C12" i="4" a="1"/>
  <c r="C12" i="4" s="1"/>
  <c r="C13" i="4" a="1"/>
  <c r="C13" i="4" s="1"/>
  <c r="C14" i="4" a="1"/>
  <c r="C14" i="4" s="1"/>
  <c r="C15" i="4" a="1"/>
  <c r="C15" i="4" s="1"/>
  <c r="H15" i="4" s="1"/>
  <c r="C16" i="4" a="1"/>
  <c r="C16" i="4" s="1"/>
  <c r="C17" i="4" a="1"/>
  <c r="C17" i="4" s="1"/>
  <c r="C18" i="4" a="1"/>
  <c r="C18" i="4" s="1"/>
  <c r="C19" i="4" a="1"/>
  <c r="C19" i="4" s="1"/>
  <c r="C20" i="4" a="1"/>
  <c r="C20" i="4" s="1"/>
  <c r="C21" i="4" a="1"/>
  <c r="C21" i="4" s="1"/>
  <c r="C22" i="4" a="1"/>
  <c r="C22" i="4" s="1"/>
  <c r="H22" i="4" s="1"/>
  <c r="C23" i="4" a="1"/>
  <c r="C23" i="4" s="1"/>
  <c r="C24" i="4" a="1"/>
  <c r="C24" i="4" s="1"/>
  <c r="C25" i="4" a="1"/>
  <c r="C25" i="4" s="1"/>
  <c r="C26" i="4" a="1"/>
  <c r="C26" i="4" s="1"/>
  <c r="C28" i="4" a="1"/>
  <c r="C28" i="4" s="1"/>
  <c r="C29" i="4" a="1"/>
  <c r="C29" i="4" s="1"/>
  <c r="H29" i="4" s="1"/>
  <c r="C30" i="4" a="1"/>
  <c r="C30" i="4" s="1"/>
  <c r="C31" i="4" a="1"/>
  <c r="C31" i="4" s="1"/>
  <c r="C32" i="4" a="1"/>
  <c r="C32" i="4" s="1"/>
  <c r="C33" i="4" a="1"/>
  <c r="C33" i="4" s="1"/>
  <c r="C34" i="4" a="1"/>
  <c r="C34" i="4" s="1"/>
  <c r="C35" i="4" a="1"/>
  <c r="C35" i="4" s="1"/>
  <c r="C36" i="4" a="1"/>
  <c r="C36" i="4" s="1"/>
  <c r="H36" i="4" s="1"/>
  <c r="C7" i="3" a="1"/>
  <c r="C7" i="3" s="1"/>
  <c r="C8" i="3" a="1"/>
  <c r="C8" i="3" s="1"/>
  <c r="H8" i="3" s="1"/>
  <c r="C9" i="3" a="1"/>
  <c r="C9" i="3" s="1"/>
  <c r="C11" i="3" a="1"/>
  <c r="C11" i="3" s="1"/>
  <c r="C12" i="3" a="1"/>
  <c r="C12" i="3" s="1"/>
  <c r="C13" i="3" a="1"/>
  <c r="C13" i="3" s="1"/>
  <c r="C14" i="3" a="1"/>
  <c r="C14" i="3" s="1"/>
  <c r="C15" i="3" a="1"/>
  <c r="C15" i="3" s="1"/>
  <c r="H15" i="3" s="1"/>
  <c r="C16" i="3" a="1"/>
  <c r="C16" i="3" s="1"/>
  <c r="C21" i="3" a="1"/>
  <c r="C21" i="3" s="1"/>
  <c r="C22" i="3" a="1"/>
  <c r="C22" i="3" s="1"/>
  <c r="H22" i="3" s="1"/>
  <c r="C23" i="3" a="1"/>
  <c r="C23" i="3" s="1"/>
  <c r="C24" i="3" a="1"/>
  <c r="C24" i="3" s="1"/>
  <c r="C25" i="3" a="1"/>
  <c r="C25" i="3" s="1"/>
  <c r="C26" i="3" a="1"/>
  <c r="C26" i="3" s="1"/>
  <c r="C27" i="3" a="1"/>
  <c r="C27" i="3" s="1"/>
  <c r="C28" i="3" a="1"/>
  <c r="C28" i="3" s="1"/>
  <c r="C29" i="3" a="1"/>
  <c r="C29" i="3" s="1"/>
  <c r="C30" i="3" a="1"/>
  <c r="C30" i="3" s="1"/>
  <c r="I30" i="3" s="1"/>
  <c r="C31" i="3" a="1"/>
  <c r="C31" i="3" s="1"/>
  <c r="C32" i="3" a="1"/>
  <c r="C32" i="3" s="1"/>
  <c r="C33" i="3" a="1"/>
  <c r="C33" i="3" s="1"/>
  <c r="C7" i="2" a="1"/>
  <c r="C7" i="2" s="1"/>
  <c r="C8" i="2" a="1"/>
  <c r="C8" i="2" s="1"/>
  <c r="C9" i="2" a="1"/>
  <c r="C9" i="2" s="1"/>
  <c r="C10" i="2" a="1"/>
  <c r="C10" i="2" s="1"/>
  <c r="C11" i="2" a="1"/>
  <c r="C11" i="2" s="1"/>
  <c r="C12" i="2" a="1"/>
  <c r="C12" i="2" s="1"/>
  <c r="C14" i="2" a="1"/>
  <c r="C14" i="2" s="1"/>
  <c r="C15" i="2" a="1"/>
  <c r="C15" i="2" s="1"/>
  <c r="C16" i="2" a="1"/>
  <c r="C16" i="2" s="1"/>
  <c r="C17" i="2" a="1"/>
  <c r="C17" i="2" s="1"/>
  <c r="C18" i="2" a="1"/>
  <c r="C18" i="2" s="1"/>
  <c r="H18" i="2" s="1"/>
  <c r="C19" i="2" a="1"/>
  <c r="C19" i="2" s="1"/>
  <c r="C20" i="2" a="1"/>
  <c r="C20" i="2" s="1"/>
  <c r="C21" i="2" a="1"/>
  <c r="C21" i="2" s="1"/>
  <c r="C22" i="2" a="1"/>
  <c r="C22" i="2" s="1"/>
  <c r="C23" i="2" a="1"/>
  <c r="C23" i="2" s="1"/>
  <c r="C24" i="2" a="1"/>
  <c r="C24" i="2" s="1"/>
  <c r="C25" i="2" a="1"/>
  <c r="C25" i="2" s="1"/>
  <c r="H25" i="2" s="1"/>
  <c r="C26" i="2" a="1"/>
  <c r="C26" i="2" s="1"/>
  <c r="C27" i="2" a="1"/>
  <c r="C27" i="2" s="1"/>
  <c r="C32" i="2" a="1"/>
  <c r="C32" i="2" s="1"/>
  <c r="H32" i="2" s="1"/>
  <c r="C33" i="2" a="1"/>
  <c r="C33" i="2" s="1"/>
  <c r="C34" i="2" a="1"/>
  <c r="C34" i="2" s="1"/>
  <c r="C35" i="2" a="1"/>
  <c r="C35" i="2" s="1"/>
  <c r="C36" i="2" a="1"/>
  <c r="C36" i="2" s="1"/>
  <c r="E35" i="9"/>
  <c r="E36" i="9"/>
  <c r="G7" i="2"/>
  <c r="E9" i="2"/>
  <c r="E10" i="2"/>
  <c r="E11" i="2"/>
  <c r="E12" i="2"/>
  <c r="E13" i="2"/>
  <c r="E14" i="2"/>
  <c r="E15" i="2"/>
  <c r="E16" i="2"/>
  <c r="E17" i="2"/>
  <c r="G17" i="2" s="1"/>
  <c r="E18" i="2"/>
  <c r="E19" i="2"/>
  <c r="E20" i="2"/>
  <c r="G20" i="2" s="1"/>
  <c r="G21" i="2"/>
  <c r="E22" i="2"/>
  <c r="E25" i="2"/>
  <c r="E26" i="2"/>
  <c r="E27" i="2"/>
  <c r="E28" i="2"/>
  <c r="E29" i="2"/>
  <c r="E30" i="2"/>
  <c r="E31" i="2"/>
  <c r="E32" i="2"/>
  <c r="E33" i="2"/>
  <c r="E35" i="2"/>
  <c r="E36" i="2"/>
  <c r="G36" i="2" s="1"/>
  <c r="E6" i="11"/>
  <c r="E7" i="11"/>
  <c r="E8" i="11"/>
  <c r="E9" i="11"/>
  <c r="E10" i="11"/>
  <c r="E11" i="11"/>
  <c r="E12" i="11"/>
  <c r="E13" i="11"/>
  <c r="E14" i="11"/>
  <c r="E15" i="11"/>
  <c r="E16" i="11"/>
  <c r="E17" i="11"/>
  <c r="E18" i="11"/>
  <c r="E19" i="11"/>
  <c r="E20" i="11"/>
  <c r="E21" i="11"/>
  <c r="E22" i="11"/>
  <c r="E23" i="11"/>
  <c r="E24" i="11"/>
  <c r="E25" i="11"/>
  <c r="E26" i="11"/>
  <c r="E27" i="11"/>
  <c r="E28" i="11"/>
  <c r="E29" i="11"/>
  <c r="E30" i="11"/>
  <c r="E31" i="11"/>
  <c r="E32" i="11"/>
  <c r="E33" i="11"/>
  <c r="E34" i="11"/>
  <c r="E35" i="11"/>
  <c r="E6" i="10"/>
  <c r="E7" i="10"/>
  <c r="E8" i="10"/>
  <c r="E9" i="10"/>
  <c r="E10" i="10"/>
  <c r="E11" i="10"/>
  <c r="E12" i="10"/>
  <c r="E13" i="10"/>
  <c r="E14" i="10"/>
  <c r="E15" i="10"/>
  <c r="E16" i="10"/>
  <c r="E17" i="10"/>
  <c r="E18" i="10"/>
  <c r="E19" i="10"/>
  <c r="E20" i="10"/>
  <c r="E21" i="10"/>
  <c r="E22" i="10"/>
  <c r="E23" i="10"/>
  <c r="E24" i="10"/>
  <c r="E25" i="10"/>
  <c r="E26" i="10"/>
  <c r="E27" i="10"/>
  <c r="E28" i="10"/>
  <c r="E29" i="10"/>
  <c r="E30" i="10"/>
  <c r="E31" i="10"/>
  <c r="E32" i="10"/>
  <c r="E33" i="10"/>
  <c r="E35" i="10"/>
  <c r="E34" i="10"/>
  <c r="E14" i="7"/>
  <c r="E15" i="7"/>
  <c r="E16" i="7"/>
  <c r="E17" i="7"/>
  <c r="E18" i="7"/>
  <c r="E19" i="7"/>
  <c r="E20" i="7"/>
  <c r="E21" i="7"/>
  <c r="E22" i="7"/>
  <c r="E23" i="7"/>
  <c r="E24" i="7"/>
  <c r="E25" i="7"/>
  <c r="E26" i="7"/>
  <c r="E27" i="7"/>
  <c r="E28" i="7"/>
  <c r="E21" i="3"/>
  <c r="G21" i="3" s="1"/>
  <c r="E7" i="12"/>
  <c r="E8" i="12"/>
  <c r="E9" i="12"/>
  <c r="E10" i="12"/>
  <c r="E11" i="12"/>
  <c r="E12" i="12"/>
  <c r="E13" i="12"/>
  <c r="E14" i="12"/>
  <c r="E15" i="12"/>
  <c r="E16" i="12"/>
  <c r="E17" i="12"/>
  <c r="E18" i="12"/>
  <c r="E19" i="12"/>
  <c r="E20" i="12"/>
  <c r="E21" i="12"/>
  <c r="E22" i="12"/>
  <c r="E23" i="12"/>
  <c r="E24" i="12"/>
  <c r="E25" i="12"/>
  <c r="E26" i="12"/>
  <c r="E27" i="12"/>
  <c r="E28" i="12"/>
  <c r="E29" i="12"/>
  <c r="E30" i="12"/>
  <c r="E31" i="12"/>
  <c r="E32" i="12"/>
  <c r="E33" i="12"/>
  <c r="E34" i="12"/>
  <c r="E35" i="12"/>
  <c r="E6" i="12"/>
  <c r="E28" i="13"/>
  <c r="E27" i="13"/>
  <c r="E26" i="13"/>
  <c r="E25" i="13"/>
  <c r="E34" i="13"/>
  <c r="E33" i="13"/>
  <c r="E35" i="13"/>
  <c r="E32" i="13"/>
  <c r="E36" i="13"/>
  <c r="G36" i="13" s="1"/>
  <c r="G35" i="13"/>
  <c r="G34" i="13"/>
  <c r="G33" i="13"/>
  <c r="G32" i="13"/>
  <c r="G31" i="13"/>
  <c r="E31" i="13"/>
  <c r="G30" i="13"/>
  <c r="E30" i="13"/>
  <c r="E29" i="13"/>
  <c r="G29" i="13" s="1"/>
  <c r="G28" i="13"/>
  <c r="G27" i="13"/>
  <c r="G26" i="13"/>
  <c r="G25" i="13"/>
  <c r="G24" i="13"/>
  <c r="E24" i="13"/>
  <c r="G23" i="13"/>
  <c r="E23" i="13"/>
  <c r="E22" i="13"/>
  <c r="G22" i="13" s="1"/>
  <c r="E21" i="13"/>
  <c r="G21" i="13" s="1"/>
  <c r="E20" i="13"/>
  <c r="G20" i="13" s="1"/>
  <c r="E19" i="13"/>
  <c r="G19" i="13" s="1"/>
  <c r="E18" i="13"/>
  <c r="G18" i="13" s="1"/>
  <c r="G17" i="13"/>
  <c r="E17" i="13"/>
  <c r="G16" i="13"/>
  <c r="E16" i="13"/>
  <c r="G15" i="13"/>
  <c r="E15" i="13"/>
  <c r="G14" i="13"/>
  <c r="E14" i="13"/>
  <c r="G13" i="13"/>
  <c r="E13" i="13"/>
  <c r="G12" i="13"/>
  <c r="E12" i="13"/>
  <c r="G11" i="13"/>
  <c r="E11" i="13"/>
  <c r="G10" i="13"/>
  <c r="E10" i="13"/>
  <c r="G9" i="13"/>
  <c r="E9" i="13"/>
  <c r="E8" i="13"/>
  <c r="G8" i="13" s="1"/>
  <c r="E7" i="13"/>
  <c r="G7" i="13" s="1"/>
  <c r="E6" i="13"/>
  <c r="G6" i="13" s="1"/>
  <c r="E1" i="13"/>
  <c r="D1" i="13"/>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E1" i="12"/>
  <c r="D1" i="12"/>
  <c r="G36" i="11"/>
  <c r="E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I1" i="11" s="1"/>
  <c r="G8" i="11"/>
  <c r="G7" i="11"/>
  <c r="G6" i="11"/>
  <c r="E1" i="11"/>
  <c r="D1" i="11" s="1"/>
  <c r="G35" i="10"/>
  <c r="G34" i="10"/>
  <c r="G33" i="10"/>
  <c r="G32" i="10"/>
  <c r="G31" i="10"/>
  <c r="G30" i="10"/>
  <c r="G29" i="10"/>
  <c r="G28" i="10"/>
  <c r="G27" i="10"/>
  <c r="G26" i="10"/>
  <c r="G25" i="10"/>
  <c r="G24" i="10"/>
  <c r="G23" i="10"/>
  <c r="G22" i="10"/>
  <c r="G21" i="10"/>
  <c r="G20" i="10"/>
  <c r="G19" i="10"/>
  <c r="G18" i="10"/>
  <c r="G17" i="10"/>
  <c r="G16" i="10"/>
  <c r="G15" i="10"/>
  <c r="G14" i="10"/>
  <c r="G13" i="10"/>
  <c r="G12" i="10"/>
  <c r="G11" i="10"/>
  <c r="G10" i="10"/>
  <c r="G9" i="10"/>
  <c r="G8" i="10"/>
  <c r="G7" i="10"/>
  <c r="G6" i="10"/>
  <c r="E1" i="10"/>
  <c r="D1" i="10" s="1"/>
  <c r="G36" i="9"/>
  <c r="G35" i="9"/>
  <c r="G34" i="9"/>
  <c r="E34" i="9"/>
  <c r="G33" i="9"/>
  <c r="E33" i="9"/>
  <c r="E32" i="9"/>
  <c r="G32" i="9" s="1"/>
  <c r="E31" i="9"/>
  <c r="G31" i="9" s="1"/>
  <c r="E30" i="9"/>
  <c r="G30" i="9" s="1"/>
  <c r="E29" i="9"/>
  <c r="G29" i="9" s="1"/>
  <c r="E28" i="9"/>
  <c r="G28" i="9" s="1"/>
  <c r="G27" i="9"/>
  <c r="E27" i="9"/>
  <c r="G26" i="9"/>
  <c r="E26" i="9"/>
  <c r="E25" i="9"/>
  <c r="G25" i="9" s="1"/>
  <c r="E24" i="9"/>
  <c r="G24" i="9" s="1"/>
  <c r="E23" i="9"/>
  <c r="G23" i="9" s="1"/>
  <c r="E22" i="9"/>
  <c r="G22" i="9" s="1"/>
  <c r="E21" i="9"/>
  <c r="G21" i="9" s="1"/>
  <c r="G20" i="9"/>
  <c r="E20" i="9"/>
  <c r="G19" i="9"/>
  <c r="E19" i="9"/>
  <c r="E18" i="9"/>
  <c r="G18" i="9" s="1"/>
  <c r="E17" i="9"/>
  <c r="G17" i="9" s="1"/>
  <c r="E16" i="9"/>
  <c r="G16" i="9" s="1"/>
  <c r="E15" i="9"/>
  <c r="G15" i="9" s="1"/>
  <c r="E14" i="9"/>
  <c r="G14" i="9" s="1"/>
  <c r="G13" i="9"/>
  <c r="E13" i="9"/>
  <c r="G12" i="9"/>
  <c r="E12" i="9"/>
  <c r="E11" i="9"/>
  <c r="G11" i="9" s="1"/>
  <c r="E10" i="9"/>
  <c r="G10" i="9" s="1"/>
  <c r="E9" i="9"/>
  <c r="G9" i="9" s="1"/>
  <c r="I1" i="9" s="1"/>
  <c r="E8" i="9"/>
  <c r="G8" i="9" s="1"/>
  <c r="E7" i="9"/>
  <c r="G7" i="9" s="1"/>
  <c r="G6" i="9"/>
  <c r="E6" i="9"/>
  <c r="E1" i="9"/>
  <c r="D1" i="9" s="1"/>
  <c r="G36" i="8"/>
  <c r="E36" i="8"/>
  <c r="E35" i="8"/>
  <c r="G35" i="8" s="1"/>
  <c r="E34" i="8"/>
  <c r="G34" i="8" s="1"/>
  <c r="E33" i="8"/>
  <c r="G33" i="8" s="1"/>
  <c r="G32" i="8"/>
  <c r="E32" i="8"/>
  <c r="E31" i="8"/>
  <c r="G31" i="8" s="1"/>
  <c r="G30" i="8"/>
  <c r="E30" i="8"/>
  <c r="G29" i="8"/>
  <c r="E29" i="8"/>
  <c r="E28" i="8"/>
  <c r="G28" i="8" s="1"/>
  <c r="E27" i="8"/>
  <c r="G27" i="8" s="1"/>
  <c r="E26" i="8"/>
  <c r="G26" i="8" s="1"/>
  <c r="E25" i="8"/>
  <c r="G25" i="8" s="1"/>
  <c r="E24" i="8"/>
  <c r="G24" i="8" s="1"/>
  <c r="G23" i="8"/>
  <c r="E23" i="8"/>
  <c r="G22" i="8"/>
  <c r="E22" i="8"/>
  <c r="G21" i="8"/>
  <c r="E21" i="8"/>
  <c r="G20" i="8"/>
  <c r="E20" i="8"/>
  <c r="G19" i="8"/>
  <c r="E19" i="8"/>
  <c r="G18" i="8"/>
  <c r="E18" i="8"/>
  <c r="G17" i="8"/>
  <c r="E17" i="8"/>
  <c r="G16" i="8"/>
  <c r="E16" i="8"/>
  <c r="G15" i="8"/>
  <c r="E15" i="8"/>
  <c r="E14" i="8"/>
  <c r="G14" i="8" s="1"/>
  <c r="E13" i="8"/>
  <c r="G13" i="8" s="1"/>
  <c r="E12" i="8"/>
  <c r="G12" i="8" s="1"/>
  <c r="E11" i="8"/>
  <c r="G11" i="8" s="1"/>
  <c r="E10" i="8"/>
  <c r="G10" i="8" s="1"/>
  <c r="G9" i="8"/>
  <c r="E9" i="8"/>
  <c r="G8" i="8"/>
  <c r="E8" i="8"/>
  <c r="E7" i="8"/>
  <c r="G7" i="8" s="1"/>
  <c r="E6" i="8"/>
  <c r="G6" i="8" s="1"/>
  <c r="E1" i="8"/>
  <c r="D1" i="8"/>
  <c r="E35" i="7"/>
  <c r="G35" i="7" s="1"/>
  <c r="E34" i="7"/>
  <c r="G34" i="7" s="1"/>
  <c r="E33" i="7"/>
  <c r="G33" i="7" s="1"/>
  <c r="G32" i="7"/>
  <c r="E32" i="7"/>
  <c r="G31" i="7"/>
  <c r="E31" i="7"/>
  <c r="E30" i="7"/>
  <c r="G30" i="7" s="1"/>
  <c r="E29" i="7"/>
  <c r="G29" i="7" s="1"/>
  <c r="G28" i="7"/>
  <c r="G27" i="7"/>
  <c r="G26" i="7"/>
  <c r="G25" i="7"/>
  <c r="G24" i="7"/>
  <c r="G23" i="7"/>
  <c r="G22" i="7"/>
  <c r="G21" i="7"/>
  <c r="G20" i="7"/>
  <c r="G19" i="7"/>
  <c r="G18" i="7"/>
  <c r="G17" i="7"/>
  <c r="G16" i="7"/>
  <c r="G15" i="7"/>
  <c r="G14" i="7"/>
  <c r="E13" i="7"/>
  <c r="G13" i="7" s="1"/>
  <c r="E12" i="7"/>
  <c r="G12" i="7" s="1"/>
  <c r="G11" i="7"/>
  <c r="E11" i="7"/>
  <c r="G10" i="7"/>
  <c r="E10" i="7"/>
  <c r="G9" i="7"/>
  <c r="E9" i="7"/>
  <c r="G8" i="7"/>
  <c r="E8" i="7"/>
  <c r="G7" i="7"/>
  <c r="E7" i="7"/>
  <c r="G6" i="7"/>
  <c r="E6" i="7"/>
  <c r="E1" i="7"/>
  <c r="D1" i="7" s="1"/>
  <c r="G36" i="6"/>
  <c r="E36" i="6"/>
  <c r="G35" i="6"/>
  <c r="E35" i="6"/>
  <c r="G34" i="6"/>
  <c r="E34" i="6"/>
  <c r="G33" i="6"/>
  <c r="E33" i="6"/>
  <c r="G32" i="6"/>
  <c r="E32" i="6"/>
  <c r="G31" i="6"/>
  <c r="E31" i="6"/>
  <c r="G30" i="6"/>
  <c r="E30" i="6"/>
  <c r="G29" i="6"/>
  <c r="E29" i="6"/>
  <c r="G28" i="6"/>
  <c r="E28" i="6"/>
  <c r="G27" i="6"/>
  <c r="E27" i="6"/>
  <c r="E26" i="6"/>
  <c r="G26" i="6" s="1"/>
  <c r="E25" i="6"/>
  <c r="G25" i="6" s="1"/>
  <c r="E24" i="6"/>
  <c r="G24" i="6" s="1"/>
  <c r="E23" i="6"/>
  <c r="G23" i="6" s="1"/>
  <c r="E22" i="6"/>
  <c r="G22" i="6" s="1"/>
  <c r="G21" i="6"/>
  <c r="E21" i="6"/>
  <c r="G20" i="6"/>
  <c r="E20" i="6"/>
  <c r="E19" i="6"/>
  <c r="G19" i="6" s="1"/>
  <c r="G18" i="6"/>
  <c r="E18" i="6"/>
  <c r="E17" i="6"/>
  <c r="G17" i="6" s="1"/>
  <c r="E16" i="6"/>
  <c r="G16" i="6" s="1"/>
  <c r="E15" i="6"/>
  <c r="G15" i="6" s="1"/>
  <c r="G14" i="6"/>
  <c r="E14" i="6"/>
  <c r="G13" i="6"/>
  <c r="E13" i="6"/>
  <c r="E12" i="6"/>
  <c r="G12" i="6" s="1"/>
  <c r="E11" i="6"/>
  <c r="G11" i="6" s="1"/>
  <c r="E10" i="6"/>
  <c r="G10" i="6" s="1"/>
  <c r="E9" i="6"/>
  <c r="G9" i="6" s="1"/>
  <c r="E8" i="6"/>
  <c r="G8" i="6" s="1"/>
  <c r="G7" i="6"/>
  <c r="E7" i="6"/>
  <c r="G6" i="6"/>
  <c r="E6" i="6"/>
  <c r="E1" i="6"/>
  <c r="D1" i="6" s="1"/>
  <c r="E35" i="5"/>
  <c r="G35" i="5" s="1"/>
  <c r="E34" i="5"/>
  <c r="G34" i="5" s="1"/>
  <c r="E33" i="5"/>
  <c r="G33" i="5" s="1"/>
  <c r="E32" i="5"/>
  <c r="G32" i="5" s="1"/>
  <c r="E31" i="5"/>
  <c r="G31" i="5" s="1"/>
  <c r="G30" i="5"/>
  <c r="E30" i="5"/>
  <c r="G29" i="5"/>
  <c r="E29" i="5"/>
  <c r="E28" i="5"/>
  <c r="G28" i="5" s="1"/>
  <c r="E27" i="5"/>
  <c r="G27" i="5" s="1"/>
  <c r="E26" i="5"/>
  <c r="G26" i="5" s="1"/>
  <c r="E25" i="5"/>
  <c r="G25" i="5" s="1"/>
  <c r="E24" i="5"/>
  <c r="G24" i="5" s="1"/>
  <c r="G23" i="5"/>
  <c r="E23" i="5"/>
  <c r="G22" i="5"/>
  <c r="E22" i="5"/>
  <c r="E21" i="5"/>
  <c r="G21" i="5" s="1"/>
  <c r="E20" i="5"/>
  <c r="G20" i="5" s="1"/>
  <c r="E19" i="5"/>
  <c r="G19" i="5" s="1"/>
  <c r="E18" i="5"/>
  <c r="G18" i="5" s="1"/>
  <c r="E17" i="5"/>
  <c r="G17" i="5" s="1"/>
  <c r="G16" i="5"/>
  <c r="E16" i="5"/>
  <c r="G15" i="5"/>
  <c r="E15" i="5"/>
  <c r="E14" i="5"/>
  <c r="G14" i="5" s="1"/>
  <c r="E13" i="5"/>
  <c r="G13" i="5" s="1"/>
  <c r="E12" i="5"/>
  <c r="G12" i="5" s="1"/>
  <c r="E11" i="5"/>
  <c r="G11" i="5" s="1"/>
  <c r="G10" i="5"/>
  <c r="E10" i="5"/>
  <c r="G9" i="5"/>
  <c r="E9" i="5"/>
  <c r="G8" i="5"/>
  <c r="E8" i="5"/>
  <c r="G7" i="5"/>
  <c r="E7" i="5"/>
  <c r="G6" i="5"/>
  <c r="E6" i="5"/>
  <c r="E1" i="5"/>
  <c r="D1" i="5" s="1"/>
  <c r="E36" i="4"/>
  <c r="G36" i="4" s="1"/>
  <c r="E35" i="4"/>
  <c r="G35" i="4" s="1"/>
  <c r="E34" i="4"/>
  <c r="G34" i="4" s="1"/>
  <c r="G33" i="4"/>
  <c r="E33" i="4"/>
  <c r="G32" i="4"/>
  <c r="E32" i="4"/>
  <c r="E31" i="4"/>
  <c r="G31" i="4" s="1"/>
  <c r="E30" i="4"/>
  <c r="G30" i="4" s="1"/>
  <c r="E29" i="4"/>
  <c r="G29" i="4" s="1"/>
  <c r="E28" i="4"/>
  <c r="G28" i="4" s="1"/>
  <c r="E27" i="4"/>
  <c r="G27" i="4" s="1"/>
  <c r="G26" i="4"/>
  <c r="G25" i="4"/>
  <c r="E24" i="4"/>
  <c r="G24" i="4" s="1"/>
  <c r="E23" i="4"/>
  <c r="G23" i="4" s="1"/>
  <c r="E22" i="4"/>
  <c r="G22" i="4" s="1"/>
  <c r="E21" i="4"/>
  <c r="G21" i="4" s="1"/>
  <c r="E20" i="4"/>
  <c r="G20" i="4" s="1"/>
  <c r="E19" i="4"/>
  <c r="G19" i="4" s="1"/>
  <c r="G18" i="4"/>
  <c r="E18" i="4"/>
  <c r="E17" i="4"/>
  <c r="G17" i="4" s="1"/>
  <c r="E16" i="4"/>
  <c r="G16" i="4" s="1"/>
  <c r="E15" i="4"/>
  <c r="G15" i="4" s="1"/>
  <c r="E14" i="4"/>
  <c r="G14" i="4" s="1"/>
  <c r="G13" i="4"/>
  <c r="E13" i="4"/>
  <c r="E12" i="4"/>
  <c r="G12" i="4" s="1"/>
  <c r="E11" i="4"/>
  <c r="G11" i="4" s="1"/>
  <c r="E10" i="4"/>
  <c r="G10" i="4" s="1"/>
  <c r="G9" i="4"/>
  <c r="E8" i="4"/>
  <c r="G8" i="4" s="1"/>
  <c r="E7" i="4"/>
  <c r="G7" i="4" s="1"/>
  <c r="E6" i="4"/>
  <c r="G6" i="4" s="1"/>
  <c r="E1" i="4"/>
  <c r="D1" i="4"/>
  <c r="G33" i="3"/>
  <c r="E33" i="3"/>
  <c r="E32" i="3"/>
  <c r="G32" i="3" s="1"/>
  <c r="E31" i="3"/>
  <c r="G31" i="3" s="1"/>
  <c r="G30" i="3"/>
  <c r="E30" i="3"/>
  <c r="G29" i="3"/>
  <c r="E29" i="3"/>
  <c r="E28" i="3"/>
  <c r="G28" i="3" s="1"/>
  <c r="E27" i="3"/>
  <c r="G27" i="3" s="1"/>
  <c r="E26" i="3"/>
  <c r="G26" i="3" s="1"/>
  <c r="E25" i="3"/>
  <c r="G25" i="3" s="1"/>
  <c r="E24" i="3"/>
  <c r="G24" i="3" s="1"/>
  <c r="E23" i="3"/>
  <c r="G23" i="3" s="1"/>
  <c r="E22" i="3"/>
  <c r="G22" i="3" s="1"/>
  <c r="E20" i="3"/>
  <c r="G20" i="3" s="1"/>
  <c r="G19" i="3"/>
  <c r="E19" i="3"/>
  <c r="G18" i="3"/>
  <c r="E18" i="3"/>
  <c r="E17" i="3"/>
  <c r="G17" i="3" s="1"/>
  <c r="E16" i="3"/>
  <c r="G16" i="3" s="1"/>
  <c r="E15" i="3"/>
  <c r="G15" i="3" s="1"/>
  <c r="E14" i="3"/>
  <c r="G14" i="3" s="1"/>
  <c r="E13" i="3"/>
  <c r="G13" i="3" s="1"/>
  <c r="E12" i="3"/>
  <c r="G12" i="3" s="1"/>
  <c r="G11" i="3"/>
  <c r="E11" i="3"/>
  <c r="E10" i="3"/>
  <c r="G10" i="3" s="1"/>
  <c r="E9" i="3"/>
  <c r="G9" i="3" s="1"/>
  <c r="E8" i="3"/>
  <c r="G8" i="3" s="1"/>
  <c r="E7" i="3"/>
  <c r="G7" i="3" s="1"/>
  <c r="E6" i="3"/>
  <c r="G6" i="3" s="1"/>
  <c r="E1" i="3"/>
  <c r="D1" i="3"/>
  <c r="G35" i="2"/>
  <c r="G34" i="2"/>
  <c r="G33" i="2"/>
  <c r="G32" i="2"/>
  <c r="G31" i="2"/>
  <c r="G30" i="2"/>
  <c r="G29" i="2"/>
  <c r="G28" i="2"/>
  <c r="G27" i="2"/>
  <c r="G26" i="2"/>
  <c r="G25" i="2"/>
  <c r="G24" i="2"/>
  <c r="G23" i="2"/>
  <c r="G22" i="2"/>
  <c r="G19" i="2"/>
  <c r="G18" i="2"/>
  <c r="G16" i="2"/>
  <c r="G15" i="2"/>
  <c r="G14" i="2"/>
  <c r="G13" i="2"/>
  <c r="G12" i="2"/>
  <c r="G11" i="2"/>
  <c r="G10" i="2"/>
  <c r="G9" i="2"/>
  <c r="G8" i="2"/>
  <c r="G6" i="2"/>
  <c r="E6" i="2"/>
  <c r="E1" i="2"/>
  <c r="D1" i="2" s="1"/>
  <c r="I1" i="4" l="1"/>
  <c r="I1" i="7"/>
  <c r="I1" i="5"/>
  <c r="I1" i="8"/>
  <c r="I1" i="6"/>
  <c r="I1" i="12"/>
  <c r="I1" i="13"/>
  <c r="C34" i="3" a="1"/>
  <c r="C34" i="3" s="1"/>
  <c r="I1" i="10"/>
  <c r="H19" i="8"/>
  <c r="I19" i="8"/>
  <c r="I27" i="8"/>
  <c r="I22" i="4"/>
  <c r="I18" i="2"/>
  <c r="I18" i="11"/>
  <c r="I12" i="8"/>
  <c r="I10" i="2"/>
  <c r="I14" i="13"/>
  <c r="H14" i="13"/>
  <c r="I22" i="12"/>
  <c r="I10" i="6"/>
  <c r="I13" i="13"/>
  <c r="H13" i="13"/>
  <c r="H12" i="13"/>
  <c r="I12" i="13"/>
  <c r="I11" i="13"/>
  <c r="H11" i="13"/>
  <c r="I20" i="13"/>
  <c r="I27" i="13"/>
  <c r="I34" i="13"/>
  <c r="I29" i="12"/>
  <c r="I15" i="12"/>
  <c r="H12" i="11"/>
  <c r="I12" i="11"/>
  <c r="I11" i="11"/>
  <c r="H11" i="11"/>
  <c r="H9" i="11"/>
  <c r="I9" i="11"/>
  <c r="H10" i="11"/>
  <c r="I25" i="11"/>
  <c r="I32" i="11"/>
  <c r="I23" i="9"/>
  <c r="I30" i="9"/>
  <c r="I9" i="9"/>
  <c r="I31" i="9"/>
  <c r="I16" i="9"/>
  <c r="H21" i="8"/>
  <c r="I21" i="8"/>
  <c r="I20" i="8"/>
  <c r="H20" i="8"/>
  <c r="I32" i="8"/>
  <c r="H32" i="8"/>
  <c r="I18" i="8"/>
  <c r="H18" i="8"/>
  <c r="I17" i="8"/>
  <c r="H17" i="8"/>
  <c r="I33" i="8"/>
  <c r="I26" i="8"/>
  <c r="I13" i="8"/>
  <c r="I36" i="6"/>
  <c r="H36" i="6"/>
  <c r="I17" i="6"/>
  <c r="I29" i="4"/>
  <c r="I8" i="4"/>
  <c r="I36" i="4"/>
  <c r="I15" i="4"/>
  <c r="I29" i="3"/>
  <c r="H29" i="3"/>
  <c r="I28" i="3"/>
  <c r="H28" i="3"/>
  <c r="I27" i="3"/>
  <c r="H27" i="3"/>
  <c r="I8" i="3"/>
  <c r="I15" i="3"/>
  <c r="H30" i="3"/>
  <c r="I22" i="3"/>
  <c r="I9" i="2"/>
  <c r="I7" i="2"/>
  <c r="I13" i="2"/>
  <c r="I12" i="2"/>
  <c r="H12" i="2"/>
  <c r="I15" i="2"/>
  <c r="I8" i="2"/>
  <c r="I11" i="2"/>
  <c r="H11" i="2"/>
  <c r="I32" i="2"/>
  <c r="I25" i="2"/>
  <c r="I1" i="3"/>
  <c r="I1" i="2"/>
  <c r="B36" i="2"/>
  <c r="B35" i="2"/>
  <c r="B34" i="2"/>
  <c r="B33" i="2"/>
  <c r="B32" i="2"/>
  <c r="A32" i="2" s="1"/>
  <c r="B31" i="2"/>
  <c r="B30" i="2"/>
  <c r="B29" i="2"/>
  <c r="B28" i="2"/>
  <c r="B27" i="2"/>
  <c r="B26" i="2"/>
  <c r="B25" i="2"/>
  <c r="A25" i="2" s="1"/>
  <c r="B24" i="2"/>
  <c r="B23" i="2"/>
  <c r="B22" i="2"/>
  <c r="B21" i="2"/>
  <c r="B20" i="2"/>
  <c r="B19" i="2"/>
  <c r="B18" i="2"/>
  <c r="A18" i="2" s="1"/>
  <c r="B17" i="2"/>
  <c r="B16" i="2"/>
  <c r="B15" i="2"/>
  <c r="A15" i="2" s="1"/>
  <c r="B14" i="2"/>
  <c r="B13" i="2"/>
  <c r="A13" i="2" s="1"/>
  <c r="B12" i="2"/>
  <c r="A12" i="2" s="1"/>
  <c r="B11" i="2"/>
  <c r="A11" i="2" s="1"/>
  <c r="B10" i="2"/>
  <c r="A10" i="2" s="1"/>
  <c r="B9" i="2"/>
  <c r="A9" i="2" s="1"/>
  <c r="B8" i="2"/>
  <c r="A8" i="2" s="1"/>
  <c r="B7" i="2"/>
  <c r="A7" i="2" s="1"/>
  <c r="B6" i="2"/>
  <c r="B33" i="3"/>
  <c r="B32" i="3"/>
  <c r="B31" i="3"/>
  <c r="B30" i="3"/>
  <c r="A30" i="3" s="1"/>
  <c r="B29" i="3"/>
  <c r="A29" i="3" s="1"/>
  <c r="B28" i="3"/>
  <c r="A28" i="3" s="1"/>
  <c r="B27" i="3"/>
  <c r="A27" i="3" s="1"/>
  <c r="B26" i="3"/>
  <c r="B25" i="3"/>
  <c r="B24" i="3"/>
  <c r="B23" i="3"/>
  <c r="B22" i="3"/>
  <c r="A22" i="3" s="1"/>
  <c r="B21" i="3"/>
  <c r="B20" i="3"/>
  <c r="B19" i="3"/>
  <c r="B18" i="3"/>
  <c r="B17" i="3"/>
  <c r="B16" i="3"/>
  <c r="B15" i="3"/>
  <c r="A15" i="3" s="1"/>
  <c r="B14" i="3"/>
  <c r="B13" i="3"/>
  <c r="B12" i="3"/>
  <c r="B11" i="3"/>
  <c r="B10" i="3"/>
  <c r="B9" i="3"/>
  <c r="B8" i="3"/>
  <c r="A8" i="3" s="1"/>
  <c r="B7" i="3"/>
  <c r="B6" i="3"/>
  <c r="B36" i="4"/>
  <c r="A36" i="4" s="1"/>
  <c r="B35" i="4"/>
  <c r="B34" i="4"/>
  <c r="B33" i="4"/>
  <c r="B32" i="4"/>
  <c r="B31" i="4"/>
  <c r="B30" i="4"/>
  <c r="B29" i="4"/>
  <c r="A29" i="4" s="1"/>
  <c r="B28" i="4"/>
  <c r="B27" i="4"/>
  <c r="B26" i="4"/>
  <c r="B25" i="4"/>
  <c r="B24" i="4"/>
  <c r="B23" i="4"/>
  <c r="B22" i="4"/>
  <c r="A22" i="4" s="1"/>
  <c r="B21" i="4"/>
  <c r="B20" i="4"/>
  <c r="B19" i="4"/>
  <c r="B18" i="4"/>
  <c r="B17" i="4"/>
  <c r="B16" i="4"/>
  <c r="B15" i="4"/>
  <c r="A15" i="4" s="1"/>
  <c r="B14" i="4"/>
  <c r="B13" i="4"/>
  <c r="B12" i="4"/>
  <c r="B11" i="4"/>
  <c r="B10" i="4"/>
  <c r="B9" i="4"/>
  <c r="B8" i="4"/>
  <c r="A8" i="4" s="1"/>
  <c r="B7" i="4"/>
  <c r="B6" i="4"/>
  <c r="B35" i="5"/>
  <c r="B34" i="5"/>
  <c r="B33" i="5"/>
  <c r="B32" i="5"/>
  <c r="B31" i="5"/>
  <c r="B30" i="5"/>
  <c r="B29" i="5"/>
  <c r="B28" i="5"/>
  <c r="B27" i="5"/>
  <c r="B26" i="5"/>
  <c r="B25" i="5"/>
  <c r="B24" i="5"/>
  <c r="B23" i="5"/>
  <c r="B22" i="5"/>
  <c r="B21" i="5"/>
  <c r="B20" i="5"/>
  <c r="B19" i="5"/>
  <c r="B18" i="5"/>
  <c r="B17" i="5"/>
  <c r="B16" i="5"/>
  <c r="B15" i="5"/>
  <c r="B14" i="5"/>
  <c r="B13" i="5"/>
  <c r="B12" i="5"/>
  <c r="B11" i="5"/>
  <c r="B10" i="5"/>
  <c r="B9" i="5"/>
  <c r="B8" i="5"/>
  <c r="B7" i="5"/>
  <c r="B6" i="5"/>
  <c r="B36" i="6"/>
  <c r="A36" i="6" s="1"/>
  <c r="B35" i="6"/>
  <c r="B34" i="6"/>
  <c r="B33" i="6"/>
  <c r="B32" i="6"/>
  <c r="B31" i="6"/>
  <c r="B30" i="6"/>
  <c r="B29" i="6"/>
  <c r="B28" i="6"/>
  <c r="B27" i="6"/>
  <c r="B26" i="6"/>
  <c r="B25" i="6"/>
  <c r="B24" i="6"/>
  <c r="B23" i="6"/>
  <c r="B22" i="6"/>
  <c r="B21" i="6"/>
  <c r="B20" i="6"/>
  <c r="B19" i="6"/>
  <c r="B18" i="6"/>
  <c r="B17" i="6"/>
  <c r="A17" i="6" s="1"/>
  <c r="B16" i="6"/>
  <c r="B15" i="6"/>
  <c r="B14" i="6"/>
  <c r="B13" i="6"/>
  <c r="B12" i="6"/>
  <c r="B11" i="6"/>
  <c r="B10" i="6"/>
  <c r="A10" i="6" s="1"/>
  <c r="B9" i="6"/>
  <c r="B8" i="6"/>
  <c r="B7" i="6"/>
  <c r="B6" i="6"/>
  <c r="B35" i="7"/>
  <c r="B34" i="7"/>
  <c r="B33" i="7"/>
  <c r="B32" i="7"/>
  <c r="B31" i="7"/>
  <c r="B30" i="7"/>
  <c r="B29" i="7"/>
  <c r="B28" i="7"/>
  <c r="B27" i="7"/>
  <c r="B26" i="7"/>
  <c r="B25" i="7"/>
  <c r="B24" i="7"/>
  <c r="B23" i="7"/>
  <c r="B22" i="7"/>
  <c r="B21" i="7"/>
  <c r="B20" i="7"/>
  <c r="B19" i="7"/>
  <c r="B18" i="7"/>
  <c r="B17" i="7"/>
  <c r="B16" i="7"/>
  <c r="B15" i="7"/>
  <c r="B14" i="7"/>
  <c r="B13" i="7"/>
  <c r="B12" i="7"/>
  <c r="B11" i="7"/>
  <c r="B10" i="7"/>
  <c r="B9" i="7"/>
  <c r="B8" i="7"/>
  <c r="B7" i="7"/>
  <c r="B6" i="7"/>
  <c r="B36" i="8"/>
  <c r="B35" i="8"/>
  <c r="B34" i="8"/>
  <c r="B33" i="8"/>
  <c r="A33" i="8" s="1"/>
  <c r="B32" i="8"/>
  <c r="A32" i="8" s="1"/>
  <c r="B31" i="8"/>
  <c r="B30" i="8"/>
  <c r="B29" i="8"/>
  <c r="B28" i="8"/>
  <c r="B27" i="8"/>
  <c r="A27" i="8" s="1"/>
  <c r="B26" i="8"/>
  <c r="A26" i="8" s="1"/>
  <c r="B25" i="8"/>
  <c r="B24" i="8"/>
  <c r="B23" i="8"/>
  <c r="B22" i="8"/>
  <c r="B21" i="8"/>
  <c r="A21" i="8" s="1"/>
  <c r="B20" i="8"/>
  <c r="A20" i="8" s="1"/>
  <c r="B19" i="8"/>
  <c r="A19" i="8" s="1"/>
  <c r="B18" i="8"/>
  <c r="A18" i="8" s="1"/>
  <c r="B17" i="8"/>
  <c r="A17" i="8" s="1"/>
  <c r="B16" i="8"/>
  <c r="B15" i="8"/>
  <c r="B14" i="8"/>
  <c r="B13" i="8"/>
  <c r="A13" i="8" s="1"/>
  <c r="B12" i="8"/>
  <c r="A12" i="8" s="1"/>
  <c r="B11" i="8"/>
  <c r="B10" i="8"/>
  <c r="B9" i="8"/>
  <c r="B8" i="8"/>
  <c r="B7" i="8"/>
  <c r="B6" i="8"/>
  <c r="B36" i="9"/>
  <c r="B35" i="9"/>
  <c r="B34" i="9"/>
  <c r="B33" i="9"/>
  <c r="B32" i="9"/>
  <c r="B31" i="9"/>
  <c r="A31" i="9" s="1"/>
  <c r="B30" i="9"/>
  <c r="A30" i="9" s="1"/>
  <c r="B29" i="9"/>
  <c r="B28" i="9"/>
  <c r="B27" i="9"/>
  <c r="B26" i="9"/>
  <c r="B25" i="9"/>
  <c r="B24" i="9"/>
  <c r="B23" i="9"/>
  <c r="A23" i="9" s="1"/>
  <c r="B22" i="9"/>
  <c r="B21" i="9"/>
  <c r="B20" i="9"/>
  <c r="B19" i="9"/>
  <c r="B18" i="9"/>
  <c r="B17" i="9"/>
  <c r="B16" i="9"/>
  <c r="A16" i="9" s="1"/>
  <c r="B15" i="9"/>
  <c r="B14" i="9"/>
  <c r="B13" i="9"/>
  <c r="B12" i="9"/>
  <c r="B11" i="9"/>
  <c r="B10" i="9"/>
  <c r="B9" i="9"/>
  <c r="A9" i="9" s="1"/>
  <c r="B8" i="9"/>
  <c r="B7" i="9"/>
  <c r="B6" i="9"/>
  <c r="B35" i="10"/>
  <c r="B34" i="10"/>
  <c r="B33" i="10"/>
  <c r="B32" i="10"/>
  <c r="B31" i="10"/>
  <c r="B30" i="10"/>
  <c r="B29" i="10"/>
  <c r="B28" i="10"/>
  <c r="B27" i="10"/>
  <c r="B26" i="10"/>
  <c r="B25" i="10"/>
  <c r="B24" i="10"/>
  <c r="B23" i="10"/>
  <c r="B22" i="10"/>
  <c r="B21" i="10"/>
  <c r="B20" i="10"/>
  <c r="B19" i="10"/>
  <c r="B18" i="10"/>
  <c r="B17" i="10"/>
  <c r="B16" i="10"/>
  <c r="B15" i="10"/>
  <c r="B14" i="10"/>
  <c r="B13" i="10"/>
  <c r="B12" i="10"/>
  <c r="B11" i="10"/>
  <c r="B10" i="10"/>
  <c r="B9" i="10"/>
  <c r="B8" i="10"/>
  <c r="B7" i="10"/>
  <c r="B6" i="10"/>
  <c r="B36" i="11"/>
  <c r="B35" i="11"/>
  <c r="B34" i="11"/>
  <c r="B33" i="11"/>
  <c r="B32" i="11"/>
  <c r="A32" i="11" s="1"/>
  <c r="B31" i="11"/>
  <c r="B30" i="11"/>
  <c r="B29" i="11"/>
  <c r="B28" i="11"/>
  <c r="B27" i="11"/>
  <c r="B26" i="11"/>
  <c r="B25" i="11"/>
  <c r="A25" i="11" s="1"/>
  <c r="B24" i="11"/>
  <c r="B23" i="11"/>
  <c r="B22" i="11"/>
  <c r="B21" i="11"/>
  <c r="B20" i="11"/>
  <c r="B19" i="11"/>
  <c r="B18" i="11"/>
  <c r="A18" i="11" s="1"/>
  <c r="B17" i="11"/>
  <c r="B16" i="11"/>
  <c r="B15" i="11"/>
  <c r="B14" i="11"/>
  <c r="B13" i="11"/>
  <c r="B12" i="11"/>
  <c r="A12" i="11" s="1"/>
  <c r="B11" i="11"/>
  <c r="A11" i="11" s="1"/>
  <c r="B10" i="11"/>
  <c r="A10" i="11" s="1"/>
  <c r="B9" i="11"/>
  <c r="A9" i="11" s="1"/>
  <c r="B8" i="11"/>
  <c r="B7" i="11"/>
  <c r="B6" i="11"/>
  <c r="B35" i="12"/>
  <c r="B34" i="12"/>
  <c r="B33" i="12"/>
  <c r="B32" i="12"/>
  <c r="B31" i="12"/>
  <c r="B30" i="12"/>
  <c r="B29" i="12"/>
  <c r="A29" i="12" s="1"/>
  <c r="B28" i="12"/>
  <c r="B27" i="12"/>
  <c r="B26" i="12"/>
  <c r="B25" i="12"/>
  <c r="B24" i="12"/>
  <c r="B23" i="12"/>
  <c r="B22" i="12"/>
  <c r="A22" i="12" s="1"/>
  <c r="B21" i="12"/>
  <c r="B20" i="12"/>
  <c r="B19" i="12"/>
  <c r="B18" i="12"/>
  <c r="B17" i="12"/>
  <c r="B16" i="12"/>
  <c r="B15" i="12"/>
  <c r="A15" i="12" s="1"/>
  <c r="B14" i="12"/>
  <c r="B13" i="12"/>
  <c r="B12" i="12"/>
  <c r="B11" i="12"/>
  <c r="B10" i="12"/>
  <c r="B9" i="12"/>
  <c r="B8" i="12"/>
  <c r="B7" i="12"/>
  <c r="B6" i="12"/>
  <c r="B36" i="13"/>
  <c r="B35" i="13"/>
  <c r="B34" i="13"/>
  <c r="A34" i="13" s="1"/>
  <c r="B33" i="13"/>
  <c r="B32" i="13"/>
  <c r="B31" i="13"/>
  <c r="B30" i="13"/>
  <c r="B29" i="13"/>
  <c r="B28" i="13"/>
  <c r="B27" i="13"/>
  <c r="A27" i="13" s="1"/>
  <c r="B26" i="13"/>
  <c r="B25" i="13"/>
  <c r="B24" i="13"/>
  <c r="B23" i="13"/>
  <c r="B22" i="13"/>
  <c r="B21" i="13"/>
  <c r="B20" i="13"/>
  <c r="A20" i="13" s="1"/>
  <c r="B19" i="13"/>
  <c r="B18" i="13"/>
  <c r="B17" i="13"/>
  <c r="B16" i="13"/>
  <c r="B15" i="13"/>
  <c r="B14" i="13"/>
  <c r="A14" i="13" s="1"/>
  <c r="B13" i="13"/>
  <c r="A13" i="13" s="1"/>
  <c r="B12" i="13"/>
  <c r="A12" i="13" s="1"/>
  <c r="B11" i="13"/>
  <c r="A11" i="13" s="1"/>
  <c r="B10" i="13"/>
  <c r="B9" i="13"/>
  <c r="B8" i="13"/>
  <c r="B7" i="13"/>
  <c r="B6" i="13"/>
  <c r="H34" i="3" l="1"/>
  <c r="I34" i="3"/>
  <c r="A34" i="10"/>
  <c r="C34" i="10" s="1" a="1"/>
  <c r="C34" i="10" s="1"/>
  <c r="A27" i="10"/>
  <c r="C27" i="10" s="1" a="1"/>
  <c r="C27" i="10" s="1"/>
  <c r="A20" i="10"/>
  <c r="C20" i="10" s="1" a="1"/>
  <c r="C20" i="10" s="1"/>
  <c r="A13" i="10"/>
  <c r="C13" i="10" s="1" a="1"/>
  <c r="C13" i="10" s="1"/>
  <c r="C21" i="10" a="1"/>
  <c r="C21" i="10" s="1"/>
  <c r="C10" i="10" a="1"/>
  <c r="C10" i="10" s="1"/>
  <c r="C23" i="10" a="1"/>
  <c r="C23" i="10" s="1"/>
  <c r="C31" i="5" a="1"/>
  <c r="C31" i="5" s="1"/>
  <c r="C24" i="5" a="1"/>
  <c r="C24" i="5" s="1"/>
  <c r="A33" i="5"/>
  <c r="C33" i="5" s="1" a="1"/>
  <c r="C33" i="5" s="1"/>
  <c r="A18" i="5"/>
  <c r="C18" i="5" s="1" a="1"/>
  <c r="C18" i="5" s="1"/>
  <c r="A26" i="5"/>
  <c r="C26" i="5" s="1" a="1"/>
  <c r="C26" i="5" s="1"/>
  <c r="C34" i="5" a="1"/>
  <c r="C34" i="5" s="1"/>
  <c r="C27" i="5" a="1"/>
  <c r="C27" i="5" s="1"/>
  <c r="C8" i="5" a="1"/>
  <c r="C8" i="5" s="1"/>
  <c r="A12" i="5"/>
  <c r="C12" i="5" s="1" a="1"/>
  <c r="C12" i="5" s="1"/>
  <c r="C20" i="5" a="1"/>
  <c r="C20" i="5" s="1"/>
  <c r="A6" i="5"/>
  <c r="C6" i="5" a="1"/>
  <c r="C6" i="5" s="1"/>
  <c r="C32" i="5" a="1"/>
  <c r="C32" i="5" s="1"/>
  <c r="C21" i="5" a="1"/>
  <c r="C21" i="5" s="1"/>
  <c r="A28" i="7"/>
  <c r="C28" i="7" s="1" a="1"/>
  <c r="C28" i="7" s="1"/>
  <c r="A21" i="7"/>
  <c r="C21" i="7" a="1"/>
  <c r="C21" i="7" s="1"/>
  <c r="A6" i="7"/>
  <c r="C6" i="7" s="1" a="1"/>
  <c r="C6" i="7" s="1"/>
  <c r="A14" i="7"/>
  <c r="C14" i="7" s="1" a="1"/>
  <c r="C14" i="7" s="1"/>
  <c r="C16" i="7" a="1"/>
  <c r="C16" i="7" s="1"/>
  <c r="A8" i="7"/>
  <c r="C8" i="7" s="1" a="1"/>
  <c r="C8" i="7" s="1"/>
  <c r="C31" i="7" a="1"/>
  <c r="C31" i="7" s="1"/>
  <c r="A7" i="7"/>
  <c r="C7" i="7" a="1"/>
  <c r="C7" i="7" s="1"/>
  <c r="A15" i="7"/>
  <c r="C15" i="7" s="1" a="1"/>
  <c r="C15" i="7" s="1"/>
  <c r="C24" i="7" a="1"/>
  <c r="C24" i="7" s="1"/>
  <c r="C12" i="7" a="1"/>
  <c r="C12" i="7" s="1"/>
  <c r="A15" i="13"/>
  <c r="A33" i="6"/>
  <c r="A30" i="6"/>
  <c r="A9" i="7"/>
  <c r="C9" i="7" s="1" a="1"/>
  <c r="C9" i="7" s="1"/>
  <c r="A31" i="6"/>
  <c r="A31" i="3"/>
  <c r="A13" i="11"/>
  <c r="A24" i="6"/>
  <c r="A32" i="6"/>
  <c r="A6" i="13"/>
  <c r="C6" i="13" s="1" a="1"/>
  <c r="C6" i="13" s="1"/>
  <c r="A7" i="13"/>
  <c r="A8" i="13"/>
  <c r="A9" i="13"/>
  <c r="A10" i="13"/>
  <c r="A16" i="13"/>
  <c r="A17" i="13"/>
  <c r="A18" i="13"/>
  <c r="A19" i="13"/>
  <c r="A21" i="13"/>
  <c r="A22" i="13"/>
  <c r="A23" i="13"/>
  <c r="A24" i="13"/>
  <c r="A25" i="13"/>
  <c r="A26" i="13"/>
  <c r="A28" i="13"/>
  <c r="A29" i="13"/>
  <c r="A30" i="13"/>
  <c r="A31" i="13"/>
  <c r="A32" i="13"/>
  <c r="A33" i="13"/>
  <c r="A35" i="13"/>
  <c r="A36" i="13"/>
  <c r="A6" i="12"/>
  <c r="C6" i="12" s="1" a="1"/>
  <c r="C6" i="12" s="1"/>
  <c r="A7" i="12"/>
  <c r="A8" i="12"/>
  <c r="A9" i="12"/>
  <c r="A10" i="12"/>
  <c r="A11" i="12"/>
  <c r="A12" i="12"/>
  <c r="A13" i="12"/>
  <c r="A14" i="12"/>
  <c r="A16" i="12"/>
  <c r="A17" i="12"/>
  <c r="A18" i="12"/>
  <c r="A19" i="12"/>
  <c r="A20" i="12"/>
  <c r="A21" i="12"/>
  <c r="A23" i="12"/>
  <c r="A24" i="12"/>
  <c r="H24" i="12" s="1"/>
  <c r="A25" i="12"/>
  <c r="A26" i="12"/>
  <c r="A27" i="12"/>
  <c r="A28" i="12"/>
  <c r="A30" i="12"/>
  <c r="A31" i="12"/>
  <c r="A32" i="12"/>
  <c r="A33" i="12"/>
  <c r="A34" i="12"/>
  <c r="A35" i="12"/>
  <c r="A6" i="11"/>
  <c r="C6" i="11" s="1" a="1"/>
  <c r="C6" i="11" s="1"/>
  <c r="A7" i="11"/>
  <c r="A8" i="11"/>
  <c r="A14" i="11"/>
  <c r="A15" i="11"/>
  <c r="A16" i="11"/>
  <c r="A17" i="11"/>
  <c r="A19" i="11"/>
  <c r="A20" i="11"/>
  <c r="A21" i="11"/>
  <c r="A22" i="11"/>
  <c r="A23" i="11"/>
  <c r="A24" i="11"/>
  <c r="A26" i="11"/>
  <c r="A27" i="11"/>
  <c r="A28" i="11"/>
  <c r="A29" i="11"/>
  <c r="A30" i="11"/>
  <c r="A31" i="11"/>
  <c r="A33" i="11"/>
  <c r="A34" i="11"/>
  <c r="A35" i="11"/>
  <c r="A36" i="11"/>
  <c r="A6" i="10"/>
  <c r="C6" i="10" s="1" a="1"/>
  <c r="C6" i="10" s="1"/>
  <c r="A7" i="10"/>
  <c r="C7" i="10" s="1" a="1"/>
  <c r="C7" i="10" s="1"/>
  <c r="A8" i="10"/>
  <c r="C8" i="10" s="1" a="1"/>
  <c r="C8" i="10" s="1"/>
  <c r="A9" i="10"/>
  <c r="C9" i="10" s="1" a="1"/>
  <c r="C9" i="10" s="1"/>
  <c r="A10" i="10"/>
  <c r="A11" i="10"/>
  <c r="C11" i="10" s="1" a="1"/>
  <c r="C11" i="10" s="1"/>
  <c r="A12" i="10"/>
  <c r="C12" i="10" s="1" a="1"/>
  <c r="C12" i="10" s="1"/>
  <c r="A14" i="10"/>
  <c r="C14" i="10" s="1" a="1"/>
  <c r="C14" i="10" s="1"/>
  <c r="A15" i="10"/>
  <c r="C15" i="10" s="1" a="1"/>
  <c r="C15" i="10" s="1"/>
  <c r="A16" i="10"/>
  <c r="C16" i="10" s="1" a="1"/>
  <c r="C16" i="10" s="1"/>
  <c r="A17" i="10"/>
  <c r="C17" i="10" s="1" a="1"/>
  <c r="C17" i="10" s="1"/>
  <c r="A18" i="10"/>
  <c r="C18" i="10" s="1" a="1"/>
  <c r="C18" i="10" s="1"/>
  <c r="A19" i="10"/>
  <c r="C19" i="10" s="1" a="1"/>
  <c r="C19" i="10" s="1"/>
  <c r="A21" i="10"/>
  <c r="A22" i="10"/>
  <c r="C22" i="10" s="1" a="1"/>
  <c r="C22" i="10" s="1"/>
  <c r="A23" i="10"/>
  <c r="A24" i="10"/>
  <c r="C24" i="10" s="1" a="1"/>
  <c r="C24" i="10" s="1"/>
  <c r="A25" i="10"/>
  <c r="C25" i="10" s="1" a="1"/>
  <c r="C25" i="10" s="1"/>
  <c r="A26" i="10"/>
  <c r="C26" i="10" s="1" a="1"/>
  <c r="C26" i="10" s="1"/>
  <c r="A28" i="10"/>
  <c r="C28" i="10" s="1" a="1"/>
  <c r="C28" i="10" s="1"/>
  <c r="A29" i="10"/>
  <c r="C29" i="10" s="1" a="1"/>
  <c r="C29" i="10" s="1"/>
  <c r="A30" i="10"/>
  <c r="C30" i="10" s="1" a="1"/>
  <c r="C30" i="10" s="1"/>
  <c r="A31" i="10"/>
  <c r="C31" i="10" s="1" a="1"/>
  <c r="C31" i="10" s="1"/>
  <c r="A32" i="10"/>
  <c r="C32" i="10" s="1" a="1"/>
  <c r="C32" i="10" s="1"/>
  <c r="A33" i="10"/>
  <c r="C33" i="10" s="1" a="1"/>
  <c r="C33" i="10" s="1"/>
  <c r="A35" i="10"/>
  <c r="C35" i="10" s="1" a="1"/>
  <c r="C35" i="10" s="1"/>
  <c r="A6" i="9"/>
  <c r="C6" i="9" s="1" a="1"/>
  <c r="C6" i="9" s="1"/>
  <c r="A7" i="9"/>
  <c r="A8" i="9"/>
  <c r="A10" i="9"/>
  <c r="A11" i="9"/>
  <c r="A12" i="9"/>
  <c r="A13" i="9"/>
  <c r="A14" i="9"/>
  <c r="A15" i="9"/>
  <c r="A17" i="9"/>
  <c r="A18" i="9"/>
  <c r="A19" i="9"/>
  <c r="A20" i="9"/>
  <c r="A21" i="9"/>
  <c r="A22" i="9"/>
  <c r="A24" i="9"/>
  <c r="A25" i="9"/>
  <c r="A26" i="9"/>
  <c r="A27" i="9"/>
  <c r="A28" i="9"/>
  <c r="A29" i="9"/>
  <c r="A32" i="9"/>
  <c r="A33" i="9"/>
  <c r="A34" i="9"/>
  <c r="A35" i="9"/>
  <c r="A36" i="9"/>
  <c r="A6" i="8"/>
  <c r="A7" i="8"/>
  <c r="A8" i="8"/>
  <c r="A9" i="8"/>
  <c r="A10" i="8"/>
  <c r="A11" i="8"/>
  <c r="A14" i="8"/>
  <c r="A15" i="8"/>
  <c r="A16" i="8"/>
  <c r="A22" i="8"/>
  <c r="A23" i="8"/>
  <c r="A24" i="8"/>
  <c r="A25" i="8"/>
  <c r="A28" i="8"/>
  <c r="A29" i="8"/>
  <c r="A30" i="8"/>
  <c r="A31" i="8"/>
  <c r="A34" i="8"/>
  <c r="A35" i="8"/>
  <c r="A36" i="8"/>
  <c r="I36" i="8" s="1"/>
  <c r="A10" i="7"/>
  <c r="C10" i="7" s="1" a="1"/>
  <c r="C10" i="7" s="1"/>
  <c r="A11" i="7"/>
  <c r="C11" i="7" s="1" a="1"/>
  <c r="C11" i="7" s="1"/>
  <c r="A12" i="7"/>
  <c r="A13" i="7"/>
  <c r="C13" i="7" s="1" a="1"/>
  <c r="C13" i="7" s="1"/>
  <c r="A16" i="7"/>
  <c r="A17" i="7"/>
  <c r="C17" i="7" s="1" a="1"/>
  <c r="C17" i="7" s="1"/>
  <c r="A18" i="7"/>
  <c r="C18" i="7" s="1" a="1"/>
  <c r="C18" i="7" s="1"/>
  <c r="A19" i="7"/>
  <c r="C19" i="7" s="1" a="1"/>
  <c r="C19" i="7" s="1"/>
  <c r="A20" i="7"/>
  <c r="C20" i="7" s="1" a="1"/>
  <c r="C20" i="7" s="1"/>
  <c r="A22" i="7"/>
  <c r="C22" i="7" s="1" a="1"/>
  <c r="C22" i="7" s="1"/>
  <c r="A23" i="7"/>
  <c r="C23" i="7" s="1" a="1"/>
  <c r="C23" i="7" s="1"/>
  <c r="A24" i="7"/>
  <c r="A25" i="7"/>
  <c r="C25" i="7" s="1" a="1"/>
  <c r="C25" i="7" s="1"/>
  <c r="A26" i="7"/>
  <c r="C26" i="7" s="1" a="1"/>
  <c r="C26" i="7" s="1"/>
  <c r="A27" i="7"/>
  <c r="C27" i="7" s="1" a="1"/>
  <c r="C27" i="7" s="1"/>
  <c r="A29" i="7"/>
  <c r="C29" i="7" s="1" a="1"/>
  <c r="C29" i="7" s="1"/>
  <c r="A30" i="7"/>
  <c r="C30" i="7" s="1" a="1"/>
  <c r="C30" i="7" s="1"/>
  <c r="A31" i="7"/>
  <c r="A32" i="7"/>
  <c r="C32" i="7" s="1" a="1"/>
  <c r="C32" i="7" s="1"/>
  <c r="A33" i="7"/>
  <c r="C33" i="7" s="1" a="1"/>
  <c r="C33" i="7" s="1"/>
  <c r="A34" i="7"/>
  <c r="C34" i="7" s="1" a="1"/>
  <c r="C34" i="7" s="1"/>
  <c r="A35" i="7"/>
  <c r="C35" i="7" s="1" a="1"/>
  <c r="C35" i="7" s="1"/>
  <c r="A6" i="6"/>
  <c r="C6" i="6" s="1" a="1"/>
  <c r="C6" i="6" s="1"/>
  <c r="A7" i="6"/>
  <c r="A8" i="6"/>
  <c r="A9" i="6"/>
  <c r="A11" i="6"/>
  <c r="A12" i="6"/>
  <c r="A13" i="6"/>
  <c r="A14" i="6"/>
  <c r="A15" i="6"/>
  <c r="A16" i="6"/>
  <c r="A18" i="6"/>
  <c r="A19" i="6"/>
  <c r="A20" i="6"/>
  <c r="A21" i="6"/>
  <c r="A22" i="6"/>
  <c r="A23" i="6"/>
  <c r="A25" i="6"/>
  <c r="A26" i="6"/>
  <c r="A27" i="6"/>
  <c r="A28" i="6"/>
  <c r="A29" i="6"/>
  <c r="A34" i="6"/>
  <c r="A35" i="6"/>
  <c r="A7" i="5"/>
  <c r="C7" i="5" s="1" a="1"/>
  <c r="C7" i="5" s="1"/>
  <c r="A8" i="5"/>
  <c r="A9" i="5"/>
  <c r="C9" i="5" s="1" a="1"/>
  <c r="C9" i="5" s="1"/>
  <c r="A10" i="5"/>
  <c r="C10" i="5" s="1" a="1"/>
  <c r="C10" i="5" s="1"/>
  <c r="A11" i="5"/>
  <c r="C11" i="5" s="1" a="1"/>
  <c r="C11" i="5" s="1"/>
  <c r="A13" i="5"/>
  <c r="C13" i="5" s="1" a="1"/>
  <c r="C13" i="5" s="1"/>
  <c r="A14" i="5"/>
  <c r="C14" i="5" s="1" a="1"/>
  <c r="C14" i="5" s="1"/>
  <c r="A15" i="5"/>
  <c r="C15" i="5" s="1" a="1"/>
  <c r="C15" i="5" s="1"/>
  <c r="A16" i="5"/>
  <c r="C16" i="5" s="1" a="1"/>
  <c r="C16" i="5" s="1"/>
  <c r="A17" i="5"/>
  <c r="C17" i="5" s="1" a="1"/>
  <c r="C17" i="5" s="1"/>
  <c r="A19" i="5"/>
  <c r="C19" i="5" s="1" a="1"/>
  <c r="C19" i="5" s="1"/>
  <c r="A20" i="5"/>
  <c r="A21" i="5"/>
  <c r="A22" i="5"/>
  <c r="C22" i="5" s="1" a="1"/>
  <c r="C22" i="5" s="1"/>
  <c r="A23" i="5"/>
  <c r="C23" i="5" s="1" a="1"/>
  <c r="C23" i="5" s="1"/>
  <c r="A24" i="5"/>
  <c r="A25" i="5"/>
  <c r="C25" i="5" s="1" a="1"/>
  <c r="C25" i="5" s="1"/>
  <c r="A27" i="5"/>
  <c r="A28" i="5"/>
  <c r="C28" i="5" s="1" a="1"/>
  <c r="C28" i="5" s="1"/>
  <c r="A29" i="5"/>
  <c r="C29" i="5" s="1" a="1"/>
  <c r="C29" i="5" s="1"/>
  <c r="A30" i="5"/>
  <c r="C30" i="5" s="1" a="1"/>
  <c r="C30" i="5" s="1"/>
  <c r="A31" i="5"/>
  <c r="A32" i="5"/>
  <c r="A34" i="5"/>
  <c r="A35" i="5"/>
  <c r="C35" i="5" s="1" a="1"/>
  <c r="C35" i="5" s="1"/>
  <c r="A6" i="4"/>
  <c r="C6" i="4" s="1" a="1"/>
  <c r="C6" i="4" s="1"/>
  <c r="A7" i="4"/>
  <c r="A9" i="4"/>
  <c r="A10" i="4"/>
  <c r="A11" i="4"/>
  <c r="A12" i="4"/>
  <c r="A13" i="4"/>
  <c r="A14" i="4"/>
  <c r="A16" i="4"/>
  <c r="A17" i="4"/>
  <c r="A18" i="4"/>
  <c r="A19" i="4"/>
  <c r="A20" i="4"/>
  <c r="A21" i="4"/>
  <c r="A23" i="4"/>
  <c r="A24" i="4"/>
  <c r="A25" i="4"/>
  <c r="A26" i="4"/>
  <c r="A27" i="4"/>
  <c r="A28" i="4"/>
  <c r="A30" i="4"/>
  <c r="A31" i="4"/>
  <c r="A32" i="4"/>
  <c r="A33" i="4"/>
  <c r="A34" i="4"/>
  <c r="A35" i="4"/>
  <c r="A6" i="3"/>
  <c r="C6" i="3" s="1" a="1"/>
  <c r="C6" i="3" s="1"/>
  <c r="A7" i="3"/>
  <c r="A9" i="3"/>
  <c r="A10" i="3"/>
  <c r="A11" i="3"/>
  <c r="A12" i="3"/>
  <c r="A13" i="3"/>
  <c r="A14" i="3"/>
  <c r="A16" i="3"/>
  <c r="A17" i="3"/>
  <c r="A18" i="3"/>
  <c r="A19" i="3"/>
  <c r="A20" i="3"/>
  <c r="A21" i="3"/>
  <c r="A23" i="3"/>
  <c r="A24" i="3"/>
  <c r="A25" i="3"/>
  <c r="A26" i="3"/>
  <c r="A32" i="3"/>
  <c r="A33" i="3"/>
  <c r="A6" i="2"/>
  <c r="C6" i="2" s="1" a="1"/>
  <c r="C6" i="2" s="1"/>
  <c r="A14" i="2"/>
  <c r="A16" i="2"/>
  <c r="A17" i="2"/>
  <c r="A19" i="2"/>
  <c r="A20" i="2"/>
  <c r="A21" i="2"/>
  <c r="A22" i="2"/>
  <c r="A23" i="2"/>
  <c r="A24" i="2"/>
  <c r="A26" i="2"/>
  <c r="A27" i="2"/>
  <c r="A28" i="2"/>
  <c r="A29" i="2"/>
  <c r="A30" i="2"/>
  <c r="A31" i="2"/>
  <c r="A33" i="2"/>
  <c r="A34" i="2"/>
  <c r="A35" i="2"/>
  <c r="A36" i="2"/>
  <c r="H13" i="10" l="1"/>
  <c r="I13" i="10"/>
  <c r="H20" i="10"/>
  <c r="I20" i="10"/>
  <c r="H27" i="10"/>
  <c r="I27" i="10"/>
  <c r="H34" i="10"/>
  <c r="I34" i="10"/>
  <c r="H26" i="5"/>
  <c r="I26" i="5"/>
  <c r="H18" i="5"/>
  <c r="I18" i="5"/>
  <c r="H33" i="5"/>
  <c r="I33" i="5"/>
  <c r="H12" i="5"/>
  <c r="I12" i="5"/>
  <c r="H6" i="5"/>
  <c r="I6" i="5"/>
  <c r="I8" i="7"/>
  <c r="H8" i="7"/>
  <c r="H14" i="7"/>
  <c r="I14" i="7"/>
  <c r="H6" i="7"/>
  <c r="I6" i="7"/>
  <c r="H28" i="7"/>
  <c r="I28" i="7"/>
  <c r="H15" i="7"/>
  <c r="I15" i="7"/>
  <c r="H7" i="7"/>
  <c r="I7" i="7"/>
  <c r="H21" i="7"/>
  <c r="I21" i="7"/>
  <c r="I32" i="6"/>
  <c r="H32" i="6"/>
  <c r="I13" i="11"/>
  <c r="H13" i="11"/>
  <c r="H31" i="6"/>
  <c r="I31" i="6"/>
  <c r="I30" i="6"/>
  <c r="H30" i="6"/>
  <c r="I15" i="13"/>
  <c r="H15" i="13"/>
  <c r="H24" i="6"/>
  <c r="I24" i="6"/>
  <c r="I31" i="3"/>
  <c r="H31" i="3"/>
  <c r="I9" i="7"/>
  <c r="H9" i="7"/>
  <c r="H33" i="6"/>
  <c r="I33" i="6"/>
  <c r="I27" i="12"/>
  <c r="H27" i="12"/>
  <c r="I26" i="12"/>
  <c r="H26" i="12"/>
  <c r="I25" i="12"/>
  <c r="H25" i="12"/>
  <c r="I36" i="2"/>
  <c r="H36" i="2"/>
  <c r="I35" i="2"/>
  <c r="H35" i="2"/>
  <c r="H34" i="2"/>
  <c r="I34" i="2" s="1"/>
  <c r="H33" i="2"/>
  <c r="I33" i="2" s="1"/>
  <c r="H31" i="2"/>
  <c r="I31" i="2" s="1"/>
  <c r="H30" i="2"/>
  <c r="I30" i="2" s="1"/>
  <c r="I29" i="2"/>
  <c r="H29" i="2"/>
  <c r="I28" i="2"/>
  <c r="H28" i="2"/>
  <c r="H27" i="2"/>
  <c r="I27" i="2" s="1"/>
  <c r="H26" i="2"/>
  <c r="I26" i="2" s="1"/>
  <c r="I24" i="2"/>
  <c r="I23" i="2"/>
  <c r="I22" i="2"/>
  <c r="I21" i="2"/>
  <c r="I20" i="2"/>
  <c r="H19" i="2"/>
  <c r="I19" i="2" s="1"/>
  <c r="I17" i="2"/>
  <c r="I16" i="2"/>
  <c r="I14" i="2"/>
  <c r="I6" i="2"/>
  <c r="H6" i="2"/>
  <c r="I33" i="3"/>
  <c r="H33" i="3"/>
  <c r="I32" i="3"/>
  <c r="H32" i="3"/>
  <c r="I26" i="3"/>
  <c r="H26" i="3"/>
  <c r="I25" i="3"/>
  <c r="H25" i="3"/>
  <c r="H24" i="3"/>
  <c r="I24" i="3" s="1"/>
  <c r="H23" i="3"/>
  <c r="I23" i="3" s="1"/>
  <c r="H21" i="3"/>
  <c r="I21" i="3" s="1"/>
  <c r="H20" i="3"/>
  <c r="I20" i="3" s="1"/>
  <c r="I19" i="3"/>
  <c r="H19" i="3"/>
  <c r="I18" i="3"/>
  <c r="H18" i="3"/>
  <c r="H17" i="3"/>
  <c r="I17" i="3" s="1"/>
  <c r="H16" i="3"/>
  <c r="I16" i="3" s="1"/>
  <c r="H14" i="3"/>
  <c r="I14" i="3" s="1"/>
  <c r="H13" i="3"/>
  <c r="I13" i="3" s="1"/>
  <c r="I12" i="3"/>
  <c r="H12" i="3"/>
  <c r="I11" i="3"/>
  <c r="H11" i="3"/>
  <c r="H10" i="3"/>
  <c r="I10" i="3" s="1"/>
  <c r="H9" i="3"/>
  <c r="I9" i="3" s="1"/>
  <c r="H7" i="3"/>
  <c r="I7" i="3" s="1"/>
  <c r="H6" i="3"/>
  <c r="I6" i="3" s="1"/>
  <c r="H35" i="4"/>
  <c r="I35" i="4" s="1"/>
  <c r="H34" i="4"/>
  <c r="I34" i="4" s="1"/>
  <c r="I33" i="4"/>
  <c r="H33" i="4"/>
  <c r="I32" i="4"/>
  <c r="H32" i="4"/>
  <c r="H31" i="4"/>
  <c r="I31" i="4" s="1"/>
  <c r="H30" i="4"/>
  <c r="I30" i="4" s="1"/>
  <c r="H28" i="4"/>
  <c r="I28" i="4" s="1"/>
  <c r="H27" i="4"/>
  <c r="I27" i="4" s="1"/>
  <c r="I26" i="4"/>
  <c r="H26" i="4"/>
  <c r="I25" i="4"/>
  <c r="H25" i="4"/>
  <c r="H24" i="4"/>
  <c r="I24" i="4" s="1"/>
  <c r="H23" i="4"/>
  <c r="I23" i="4" s="1"/>
  <c r="H21" i="4"/>
  <c r="I21" i="4" s="1"/>
  <c r="H20" i="4"/>
  <c r="I20" i="4" s="1"/>
  <c r="I19" i="4"/>
  <c r="H19" i="4"/>
  <c r="I18" i="4"/>
  <c r="H18" i="4"/>
  <c r="H17" i="4"/>
  <c r="I17" i="4" s="1"/>
  <c r="H16" i="4"/>
  <c r="I16" i="4" s="1"/>
  <c r="H14" i="4"/>
  <c r="I14" i="4" s="1"/>
  <c r="I13" i="4"/>
  <c r="H13" i="4"/>
  <c r="H12" i="4"/>
  <c r="I12" i="4" s="1"/>
  <c r="H11" i="4"/>
  <c r="I11" i="4" s="1"/>
  <c r="H10" i="4"/>
  <c r="I10" i="4" s="1"/>
  <c r="H9" i="4"/>
  <c r="I9" i="4" s="1"/>
  <c r="H7" i="4"/>
  <c r="I7" i="4" s="1"/>
  <c r="H6" i="4"/>
  <c r="I6" i="4" s="1"/>
  <c r="H35" i="5"/>
  <c r="I35" i="5" s="1"/>
  <c r="H34" i="5"/>
  <c r="I34" i="5" s="1"/>
  <c r="H32" i="5"/>
  <c r="I32" i="5" s="1"/>
  <c r="H31" i="5"/>
  <c r="I31" i="5" s="1"/>
  <c r="I30" i="5"/>
  <c r="H30" i="5"/>
  <c r="I29" i="5"/>
  <c r="H29" i="5"/>
  <c r="H28" i="5"/>
  <c r="I28" i="5" s="1"/>
  <c r="H27" i="5"/>
  <c r="I27" i="5" s="1"/>
  <c r="H25" i="5"/>
  <c r="I25" i="5" s="1"/>
  <c r="H24" i="5"/>
  <c r="I24" i="5" s="1"/>
  <c r="I23" i="5"/>
  <c r="H23" i="5"/>
  <c r="I22" i="5"/>
  <c r="H22" i="5"/>
  <c r="H21" i="5"/>
  <c r="I21" i="5" s="1"/>
  <c r="H20" i="5"/>
  <c r="I20" i="5" s="1"/>
  <c r="H19" i="5"/>
  <c r="I19" i="5" s="1"/>
  <c r="H17" i="5"/>
  <c r="I17" i="5" s="1"/>
  <c r="I16" i="5"/>
  <c r="H16" i="5"/>
  <c r="I15" i="5"/>
  <c r="H15" i="5"/>
  <c r="H14" i="5"/>
  <c r="I14" i="5" s="1"/>
  <c r="H13" i="5"/>
  <c r="I13" i="5" s="1"/>
  <c r="H11" i="5"/>
  <c r="I11" i="5" s="1"/>
  <c r="I10" i="5"/>
  <c r="H10" i="5"/>
  <c r="I9" i="5"/>
  <c r="H9" i="5"/>
  <c r="I8" i="5"/>
  <c r="H8" i="5"/>
  <c r="I7" i="5"/>
  <c r="H7" i="5"/>
  <c r="I35" i="6"/>
  <c r="H35" i="6"/>
  <c r="I34" i="6"/>
  <c r="H34" i="6"/>
  <c r="I29" i="6"/>
  <c r="H29" i="6"/>
  <c r="I28" i="6"/>
  <c r="H28" i="6"/>
  <c r="I27" i="6"/>
  <c r="H27" i="6"/>
  <c r="H26" i="6"/>
  <c r="I26" i="6" s="1"/>
  <c r="H25" i="6"/>
  <c r="I25" i="6" s="1"/>
  <c r="H23" i="6"/>
  <c r="I23" i="6" s="1"/>
  <c r="H22" i="6"/>
  <c r="I22" i="6" s="1"/>
  <c r="I21" i="6"/>
  <c r="H21" i="6"/>
  <c r="I20" i="6"/>
  <c r="H20" i="6"/>
  <c r="H19" i="6"/>
  <c r="I19" i="6" s="1"/>
  <c r="I18" i="6"/>
  <c r="H18" i="6"/>
  <c r="H16" i="6"/>
  <c r="I16" i="6" s="1"/>
  <c r="H15" i="6"/>
  <c r="I15" i="6" s="1"/>
  <c r="I14" i="6"/>
  <c r="H14" i="6"/>
  <c r="I13" i="6"/>
  <c r="H13" i="6"/>
  <c r="H12" i="6"/>
  <c r="I12" i="6" s="1"/>
  <c r="H11" i="6"/>
  <c r="I11" i="6" s="1"/>
  <c r="H9" i="6"/>
  <c r="I9" i="6" s="1"/>
  <c r="H8" i="6"/>
  <c r="I8" i="6" s="1"/>
  <c r="I7" i="6"/>
  <c r="H7" i="6"/>
  <c r="I6" i="6"/>
  <c r="H6" i="6"/>
  <c r="H35" i="7"/>
  <c r="I35" i="7" s="1"/>
  <c r="H34" i="7"/>
  <c r="I34" i="7" s="1"/>
  <c r="H33" i="7"/>
  <c r="I33" i="7" s="1"/>
  <c r="I32" i="7"/>
  <c r="H32" i="7"/>
  <c r="I31" i="7"/>
  <c r="H31" i="7"/>
  <c r="H30" i="7"/>
  <c r="I30" i="7" s="1"/>
  <c r="H29" i="7"/>
  <c r="I29" i="7" s="1"/>
  <c r="H27" i="7"/>
  <c r="I27" i="7" s="1"/>
  <c r="H26" i="7"/>
  <c r="I26" i="7" s="1"/>
  <c r="I25" i="7"/>
  <c r="H25" i="7"/>
  <c r="I24" i="7"/>
  <c r="H24" i="7"/>
  <c r="H23" i="7"/>
  <c r="I23" i="7" s="1"/>
  <c r="H22" i="7"/>
  <c r="I22" i="7" s="1"/>
  <c r="H20" i="7"/>
  <c r="I20" i="7" s="1"/>
  <c r="H19" i="7"/>
  <c r="I19" i="7" s="1"/>
  <c r="I18" i="7"/>
  <c r="H18" i="7"/>
  <c r="I17" i="7"/>
  <c r="H17" i="7"/>
  <c r="H16" i="7"/>
  <c r="I16" i="7" s="1"/>
  <c r="H13" i="7"/>
  <c r="I13" i="7" s="1"/>
  <c r="H12" i="7"/>
  <c r="I12" i="7" s="1"/>
  <c r="I11" i="7"/>
  <c r="H11" i="7"/>
  <c r="I10" i="7"/>
  <c r="H10" i="7"/>
  <c r="H35" i="8"/>
  <c r="I35" i="8" s="1"/>
  <c r="H34" i="8"/>
  <c r="I34" i="8" s="1"/>
  <c r="H31" i="8"/>
  <c r="I31" i="8" s="1"/>
  <c r="I30" i="8"/>
  <c r="H30" i="8"/>
  <c r="I29" i="8"/>
  <c r="H29" i="8"/>
  <c r="H28" i="8"/>
  <c r="I28" i="8" s="1"/>
  <c r="H25" i="8"/>
  <c r="I25" i="8" s="1"/>
  <c r="H24" i="8"/>
  <c r="I24" i="8" s="1"/>
  <c r="I23" i="8"/>
  <c r="H23" i="8"/>
  <c r="I22" i="8"/>
  <c r="H22" i="8"/>
  <c r="I16" i="8"/>
  <c r="H16" i="8"/>
  <c r="I15" i="8"/>
  <c r="H15" i="8"/>
  <c r="H14" i="8"/>
  <c r="I14" i="8" s="1"/>
  <c r="H11" i="8"/>
  <c r="I11" i="8" s="1"/>
  <c r="H10" i="8"/>
  <c r="I10" i="8" s="1"/>
  <c r="I9" i="8"/>
  <c r="H9" i="8"/>
  <c r="I8" i="8"/>
  <c r="H8" i="8"/>
  <c r="H7" i="8"/>
  <c r="I7" i="8" s="1"/>
  <c r="H6" i="8"/>
  <c r="I6" i="8" s="1"/>
  <c r="H36" i="9"/>
  <c r="I36" i="9" s="1"/>
  <c r="H35" i="9"/>
  <c r="I35" i="9" s="1"/>
  <c r="I34" i="9"/>
  <c r="H34" i="9"/>
  <c r="I33" i="9"/>
  <c r="H33" i="9"/>
  <c r="H32" i="9"/>
  <c r="I32" i="9" s="1"/>
  <c r="H29" i="9"/>
  <c r="I29" i="9" s="1"/>
  <c r="H28" i="9"/>
  <c r="I28" i="9" s="1"/>
  <c r="I27" i="9"/>
  <c r="H27" i="9"/>
  <c r="I26" i="9"/>
  <c r="H26" i="9"/>
  <c r="H25" i="9"/>
  <c r="I25" i="9" s="1"/>
  <c r="H24" i="9"/>
  <c r="I24" i="9" s="1"/>
  <c r="H22" i="9"/>
  <c r="I22" i="9" s="1"/>
  <c r="H21" i="9"/>
  <c r="I21" i="9" s="1"/>
  <c r="I20" i="9"/>
  <c r="H20" i="9"/>
  <c r="I19" i="9"/>
  <c r="H19" i="9"/>
  <c r="H18" i="9"/>
  <c r="I18" i="9" s="1"/>
  <c r="H17" i="9"/>
  <c r="I17" i="9" s="1"/>
  <c r="H15" i="9"/>
  <c r="I15" i="9" s="1"/>
  <c r="H14" i="9"/>
  <c r="I14" i="9" s="1"/>
  <c r="I13" i="9"/>
  <c r="H13" i="9"/>
  <c r="I12" i="9"/>
  <c r="H12" i="9"/>
  <c r="H11" i="9"/>
  <c r="I11" i="9" s="1"/>
  <c r="H10" i="9"/>
  <c r="I10" i="9" s="1"/>
  <c r="H8" i="9"/>
  <c r="I8" i="9" s="1"/>
  <c r="H7" i="9"/>
  <c r="I7" i="9" s="1"/>
  <c r="I6" i="9"/>
  <c r="H6" i="9"/>
  <c r="H35" i="10"/>
  <c r="I35" i="10" s="1"/>
  <c r="H33" i="10"/>
  <c r="I33" i="10" s="1"/>
  <c r="H32" i="10"/>
  <c r="I32" i="10" s="1"/>
  <c r="I31" i="10"/>
  <c r="H31" i="10"/>
  <c r="I30" i="10"/>
  <c r="H30" i="10"/>
  <c r="H29" i="10"/>
  <c r="I29" i="10" s="1"/>
  <c r="H28" i="10"/>
  <c r="I28" i="10" s="1"/>
  <c r="H26" i="10"/>
  <c r="I26" i="10" s="1"/>
  <c r="H25" i="10"/>
  <c r="I25" i="10" s="1"/>
  <c r="I24" i="10"/>
  <c r="H24" i="10"/>
  <c r="I23" i="10"/>
  <c r="H23" i="10"/>
  <c r="H22" i="10"/>
  <c r="I22" i="10" s="1"/>
  <c r="H21" i="10"/>
  <c r="I21" i="10" s="1"/>
  <c r="H19" i="10"/>
  <c r="I19" i="10" s="1"/>
  <c r="H18" i="10"/>
  <c r="I18" i="10" s="1"/>
  <c r="I17" i="10"/>
  <c r="H17" i="10"/>
  <c r="I16" i="10"/>
  <c r="H16" i="10"/>
  <c r="H15" i="10"/>
  <c r="I15" i="10" s="1"/>
  <c r="H14" i="10"/>
  <c r="I14" i="10" s="1"/>
  <c r="H12" i="10"/>
  <c r="I12" i="10" s="1"/>
  <c r="H11" i="10"/>
  <c r="I11" i="10" s="1"/>
  <c r="I10" i="10"/>
  <c r="H10" i="10"/>
  <c r="I9" i="10"/>
  <c r="H9" i="10"/>
  <c r="H8" i="10"/>
  <c r="I8" i="10" s="1"/>
  <c r="H7" i="10"/>
  <c r="I7" i="10" s="1"/>
  <c r="H6" i="10"/>
  <c r="I6" i="10" s="1"/>
  <c r="I36" i="11"/>
  <c r="H36" i="11"/>
  <c r="I35" i="11"/>
  <c r="H35" i="11"/>
  <c r="H34" i="11"/>
  <c r="I34" i="11" s="1"/>
  <c r="H33" i="11"/>
  <c r="I33" i="11" s="1"/>
  <c r="H31" i="11"/>
  <c r="I31" i="11" s="1"/>
  <c r="H30" i="11"/>
  <c r="I30" i="11" s="1"/>
  <c r="I29" i="11"/>
  <c r="H29" i="11"/>
  <c r="I28" i="11"/>
  <c r="H28" i="11"/>
  <c r="H27" i="11"/>
  <c r="I27" i="11" s="1"/>
  <c r="H26" i="11"/>
  <c r="I26" i="11" s="1"/>
  <c r="H24" i="11"/>
  <c r="I24" i="11" s="1"/>
  <c r="H23" i="11"/>
  <c r="I23" i="11" s="1"/>
  <c r="I22" i="11"/>
  <c r="H22" i="11"/>
  <c r="I21" i="11"/>
  <c r="H21" i="11"/>
  <c r="H20" i="11"/>
  <c r="I20" i="11" s="1"/>
  <c r="H19" i="11"/>
  <c r="I19" i="11" s="1"/>
  <c r="H17" i="11"/>
  <c r="I17" i="11" s="1"/>
  <c r="H16" i="11"/>
  <c r="I16" i="11" s="1"/>
  <c r="I15" i="11"/>
  <c r="H15" i="11"/>
  <c r="I14" i="11"/>
  <c r="H14" i="11"/>
  <c r="I8" i="11"/>
  <c r="H8" i="11"/>
  <c r="I7" i="11"/>
  <c r="H7" i="11"/>
  <c r="H6" i="11"/>
  <c r="I6" i="11" s="1"/>
  <c r="H35" i="12"/>
  <c r="I35" i="12" s="1"/>
  <c r="H34" i="12"/>
  <c r="I34" i="12" s="1"/>
  <c r="I33" i="12"/>
  <c r="H33" i="12"/>
  <c r="I32" i="12"/>
  <c r="H32" i="12"/>
  <c r="H31" i="12"/>
  <c r="I31" i="12" s="1"/>
  <c r="H30" i="12"/>
  <c r="I30" i="12" s="1"/>
  <c r="H28" i="12"/>
  <c r="I28" i="12" s="1"/>
  <c r="I24" i="12"/>
  <c r="H23" i="12"/>
  <c r="I23" i="12" s="1"/>
  <c r="H21" i="12"/>
  <c r="I21" i="12" s="1"/>
  <c r="H20" i="12"/>
  <c r="I20" i="12" s="1"/>
  <c r="I19" i="12"/>
  <c r="H19" i="12"/>
  <c r="I18" i="12"/>
  <c r="H18" i="12"/>
  <c r="H17" i="12"/>
  <c r="I17" i="12" s="1"/>
  <c r="H16" i="12"/>
  <c r="I16" i="12" s="1"/>
  <c r="H14" i="12"/>
  <c r="I14" i="12" s="1"/>
  <c r="H13" i="12"/>
  <c r="I13" i="12" s="1"/>
  <c r="I12" i="12"/>
  <c r="H12" i="12"/>
  <c r="I11" i="12"/>
  <c r="H11" i="12"/>
  <c r="H10" i="12"/>
  <c r="I10" i="12" s="1"/>
  <c r="H9" i="12"/>
  <c r="I9" i="12" s="1"/>
  <c r="H8" i="12"/>
  <c r="I8" i="12" s="1"/>
  <c r="H7" i="12"/>
  <c r="I7" i="12" s="1"/>
  <c r="H6" i="12"/>
  <c r="I6" i="12" s="1"/>
  <c r="H36" i="13"/>
  <c r="I36" i="13" s="1"/>
  <c r="H35" i="13"/>
  <c r="I35" i="13" s="1"/>
  <c r="H33" i="13"/>
  <c r="I33" i="13" s="1"/>
  <c r="H32" i="13"/>
  <c r="I32" i="13" s="1"/>
  <c r="I31" i="13"/>
  <c r="H31" i="13"/>
  <c r="I30" i="13"/>
  <c r="H30" i="13"/>
  <c r="H29" i="13"/>
  <c r="I29" i="13" s="1"/>
  <c r="H28" i="13"/>
  <c r="I28" i="13" s="1"/>
  <c r="H26" i="13"/>
  <c r="I26" i="13" s="1"/>
  <c r="H25" i="13"/>
  <c r="I25" i="13" s="1"/>
  <c r="I24" i="13"/>
  <c r="H24" i="13"/>
  <c r="I23" i="13"/>
  <c r="H23" i="13"/>
  <c r="H22" i="13"/>
  <c r="I22" i="13" s="1"/>
  <c r="H21" i="13"/>
  <c r="I21" i="13" s="1"/>
  <c r="H19" i="13"/>
  <c r="I19" i="13" s="1"/>
  <c r="H18" i="13"/>
  <c r="I18" i="13" s="1"/>
  <c r="I17" i="13"/>
  <c r="H17" i="13"/>
  <c r="I16" i="13"/>
  <c r="H16" i="13"/>
  <c r="I10" i="13"/>
  <c r="H10" i="13"/>
  <c r="I9" i="13"/>
  <c r="H9" i="13"/>
  <c r="H8" i="13"/>
  <c r="I8" i="13" s="1"/>
  <c r="H7" i="13"/>
  <c r="I7" i="13" s="1"/>
  <c r="H6" i="13"/>
  <c r="I6" i="13" s="1"/>
  <c r="I2" i="13" l="1"/>
  <c r="I2" i="5"/>
  <c r="I2" i="11"/>
  <c r="I2" i="9"/>
  <c r="I2" i="6"/>
  <c r="I2" i="3"/>
  <c r="I2" i="10"/>
  <c r="I2" i="4"/>
  <c r="I2" i="12"/>
  <c r="I2" i="8"/>
  <c r="I2" i="7"/>
  <c r="I3" i="2"/>
  <c r="I2" i="2"/>
  <c r="C3" i="3"/>
  <c r="I3" i="3" l="1"/>
  <c r="C3" i="4"/>
  <c r="I3" i="4" l="1"/>
  <c r="C3" i="5"/>
  <c r="I3" i="5" l="1"/>
  <c r="C3" i="6"/>
  <c r="I3" i="6" l="1"/>
  <c r="C3" i="7"/>
  <c r="I3" i="7" l="1"/>
  <c r="C3" i="8"/>
  <c r="I3" i="8" l="1"/>
  <c r="C3" i="9"/>
  <c r="I3" i="9" l="1"/>
  <c r="C3" i="10"/>
  <c r="I3" i="10" l="1"/>
  <c r="C3" i="11"/>
  <c r="I3" i="11" l="1"/>
  <c r="C3" i="12"/>
  <c r="I3" i="12" l="1"/>
  <c r="C3" i="13"/>
  <c r="I3" i="1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1" authorId="0" shapeId="0" xr:uid="{00000000-0006-0000-0000-000004000000}">
      <text>
        <r>
          <rPr>
            <sz val="10"/>
            <rFont val="Arial"/>
            <family val="2"/>
          </rPr>
          <t xml:space="preserve">Die mit einem Stern gekennzeichneten Feiertage gibt es nur in einigen Bundesländern. Löschen Sie Feiertage, die für Sie nicht gelten, mit der Taste "Entf" aus der Liste. 
</t>
        </r>
        <r>
          <rPr>
            <b/>
            <sz val="8"/>
            <color rgb="FF000000"/>
            <rFont val="Tahoma"/>
            <family val="2"/>
            <charset val="1"/>
          </rPr>
          <t xml:space="preserve">Für Folgejahre: 
</t>
        </r>
        <r>
          <rPr>
            <sz val="8"/>
            <color rgb="FF000000"/>
            <rFont val="Tahoma"/>
            <family val="2"/>
            <charset val="1"/>
          </rPr>
          <t xml:space="preserve">Geben Sie bei variablen Feiertagen (z.B. Ostern) in der Liste das Datum ein, auf das  im betreffenden Jahr der Feiertag fällt. 
</t>
        </r>
      </text>
    </comment>
    <comment ref="B2" authorId="0" shapeId="0" xr:uid="{00000000-0006-0000-0000-000001000000}">
      <text>
        <r>
          <rPr>
            <sz val="10"/>
            <rFont val="Arial"/>
            <family val="2"/>
          </rPr>
          <t xml:space="preserve">So verwenden Sie die Arbeitszeitberechnung auch für Folgejahre: 
</t>
        </r>
        <r>
          <rPr>
            <sz val="8"/>
            <color rgb="FF000000"/>
            <rFont val="Tahoma"/>
            <family val="2"/>
            <charset val="1"/>
          </rPr>
          <t xml:space="preserve">
Bevor Sie die Monatsblätter für 2004 ausfüllen, speichern Sie die Datei mit dem Befehl "Datei", "Speichern unter" gleich unter einem neuen Namen. 
Nächstes Jahr geben Sie hier die neue Jahreszahl ein: </t>
        </r>
        <r>
          <rPr>
            <b/>
            <sz val="8"/>
            <color rgb="FF000000"/>
            <rFont val="Tahoma"/>
            <family val="2"/>
            <charset val="1"/>
          </rPr>
          <t>2005</t>
        </r>
        <r>
          <rPr>
            <sz val="8"/>
            <color rgb="FF000000"/>
            <rFont val="Tahoma"/>
            <family val="2"/>
            <charset val="1"/>
          </rPr>
          <t xml:space="preserve">. Dann aktualisieren sie  rechts in der Liste die Datumsangaben für Feiertage, die 2005 auf einen anderen Tag fallen. 
Diese Angaben können Sie auch gleich vor dem Speichern eintragen, sofern Ihnen die Daten der Feiertage schon bekannt sind.  
In darauffolgenden Jahren gehen Sie genau so vor. Speichern Sie immer diese Datei für Folgejahre, da hier der Februar 29 Tage hat. Wenn Sie die Jahrestabelle in einem Jahr einsetzen, in dem der Februar nur 28 Tage hat, markieren Sie im Monatsblattregister "Februar" per Klick auf den Zeilenkopf "34" die ganze Zeile und löschen sie mit der Taste "Entf". </t>
        </r>
      </text>
    </comment>
    <comment ref="B3" authorId="0" shapeId="0" xr:uid="{00000000-0006-0000-0000-000002000000}">
      <text>
        <r>
          <rPr>
            <sz val="10"/>
            <rFont val="Arial"/>
            <family val="2"/>
          </rPr>
          <t xml:space="preserve">Geben Sie hier die Stunden ein, die Sie gemäß Vertrag täglich arbeiten müssen. Dabei überschreiben Sie die Beispielwerte.
</t>
        </r>
        <r>
          <rPr>
            <b/>
            <sz val="8"/>
            <color rgb="FF000000"/>
            <rFont val="Tahoma"/>
            <family val="2"/>
            <charset val="1"/>
          </rPr>
          <t xml:space="preserve">Wichtig für Zeiteingaben: 
</t>
        </r>
        <r>
          <rPr>
            <sz val="8"/>
            <color rgb="FF000000"/>
            <rFont val="Tahoma"/>
            <family val="2"/>
            <charset val="1"/>
          </rPr>
          <t xml:space="preserve">Tippen Sie nach den Stunden einen Doppelpunkt und geben Sie die Minuten immer zweistellig ein. Denn aus der Eingabe </t>
        </r>
        <r>
          <rPr>
            <b/>
            <sz val="8"/>
            <color rgb="FF000000"/>
            <rFont val="Tahoma"/>
            <family val="2"/>
            <charset val="1"/>
          </rPr>
          <t>7:3</t>
        </r>
        <r>
          <rPr>
            <sz val="8"/>
            <color rgb="FF000000"/>
            <rFont val="Tahoma"/>
            <family val="2"/>
            <charset val="1"/>
          </rPr>
          <t xml:space="preserve"> anstelle von </t>
        </r>
        <r>
          <rPr>
            <b/>
            <sz val="8"/>
            <color rgb="FF000000"/>
            <rFont val="Tahoma"/>
            <family val="2"/>
            <charset val="1"/>
          </rPr>
          <t>7:30</t>
        </r>
        <r>
          <rPr>
            <sz val="8"/>
            <color rgb="FF000000"/>
            <rFont val="Tahoma"/>
            <family val="2"/>
            <charset val="1"/>
          </rPr>
          <t xml:space="preserve"> würde Excel automatisch "07:03" machen. </t>
        </r>
      </text>
    </comment>
    <comment ref="B4" authorId="0" shapeId="0" xr:uid="{00000000-0006-0000-0000-000003000000}">
      <text>
        <r>
          <rPr>
            <sz val="8"/>
            <color rgb="FF000000"/>
            <rFont val="Tahoma"/>
            <family val="2"/>
            <charset val="1"/>
          </rPr>
          <t xml:space="preserve">Geben Sie hier die Gesamtlänge der Arbeitspausen pro Tag ein. 
Sind Ihre Pausen jeden Tag anders, lassen Sie die Zelle leer.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00000000-0006-0000-0100-000001000000}">
      <text>
        <r>
          <rPr>
            <sz val="10"/>
            <rFont val="Arial"/>
            <family val="2"/>
          </rPr>
          <t xml:space="preserve">Geben Sie in die Zelle C3 des Januar-Blatts bei Bedarf den Überstunden-Saldo aus dem Vorjahr ein. 
</t>
        </r>
        <r>
          <rPr>
            <b/>
            <sz val="8"/>
            <color rgb="FF000000"/>
            <rFont val="Tahoma"/>
            <family val="2"/>
            <charset val="1"/>
          </rPr>
          <t>Hinweis:</t>
        </r>
        <r>
          <rPr>
            <sz val="8"/>
            <color rgb="FF000000"/>
            <rFont val="Tahoma"/>
            <family val="2"/>
            <charset val="1"/>
          </rPr>
          <t xml:space="preserve"> In allen anderen Monatsblättern übernimmt Excel mit einer Formel automatisch den Saldo aus dem Vormonatsblatt. Ändern Sie dort nichts in Zelle C3.</t>
        </r>
      </text>
    </comment>
    <comment ref="C5" authorId="0" shapeId="0" xr:uid="{00000000-0006-0000-0100-000002000000}">
      <text>
        <r>
          <rPr>
            <sz val="10"/>
            <rFont val="Arial"/>
            <family val="2"/>
          </rPr>
          <t xml:space="preserve">In der Spalte "Status" kennzeichnet Excel automatisch Feiertage und Wochenenden. 
</t>
        </r>
        <r>
          <rPr>
            <b/>
            <sz val="8"/>
            <color rgb="FF000000"/>
            <rFont val="Tahoma"/>
            <family val="2"/>
            <charset val="1"/>
          </rPr>
          <t xml:space="preserve">So geben Sie andere freie Tage ein, damit Excel die Stunden korrekt ermittelt:
</t>
        </r>
        <r>
          <rPr>
            <sz val="8"/>
            <color rgb="FF000000"/>
            <rFont val="Tahoma"/>
            <family val="2"/>
            <charset val="1"/>
          </rPr>
          <t xml:space="preserve">
a) Wenn Sie sich freinehmen, tippen Sie </t>
        </r>
        <r>
          <rPr>
            <b/>
            <sz val="8"/>
            <color rgb="FF000000"/>
            <rFont val="Tahoma"/>
            <family val="2"/>
            <charset val="1"/>
          </rPr>
          <t>Urlaub</t>
        </r>
        <r>
          <rPr>
            <sz val="8"/>
            <color rgb="FF000000"/>
            <rFont val="Tahoma"/>
            <family val="2"/>
            <charset val="1"/>
          </rPr>
          <t xml:space="preserve"> ein. Excel setzt das Tagessoll auf Null.
b) Fehlen Sie krankheitsbedingt, geben Sie </t>
        </r>
        <r>
          <rPr>
            <b/>
            <sz val="8"/>
            <color rgb="FF000000"/>
            <rFont val="Tahoma"/>
            <family val="2"/>
            <charset val="1"/>
          </rPr>
          <t>Krank</t>
        </r>
        <r>
          <rPr>
            <sz val="8"/>
            <color rgb="FF000000"/>
            <rFont val="Tahoma"/>
            <family val="2"/>
            <charset val="1"/>
          </rPr>
          <t xml:space="preserve"> ein. Excel setzt das Tagessoll auf Null.
c) Wenn Sie Überstunden abbauen (Zeitausgleich) oder unentschuldigt fehlen, geben Sie </t>
        </r>
        <r>
          <rPr>
            <b/>
            <sz val="8"/>
            <color rgb="FF000000"/>
            <rFont val="Tahoma"/>
            <family val="2"/>
            <charset val="1"/>
          </rPr>
          <t>Fehlzeit</t>
        </r>
        <r>
          <rPr>
            <sz val="8"/>
            <color rgb="FF000000"/>
            <rFont val="Tahoma"/>
            <family val="2"/>
            <charset val="1"/>
          </rPr>
          <t xml:space="preserve"> ein. Wenn Sie nur einen Teil des Tages fehlen, tragen Sie zusätzlich Anfangs- und Endezeit in Spalte D und F ein. 
Beim Eintrag "Fehlzeit" zieht Excel in Spalte I das Tagessoll automatisch vom Überstundenkonto ab. 
</t>
        </r>
        <r>
          <rPr>
            <b/>
            <sz val="8"/>
            <color rgb="FF000000"/>
            <rFont val="Tahoma"/>
            <family val="2"/>
            <charset val="1"/>
          </rPr>
          <t>Wichtig</t>
        </r>
        <r>
          <rPr>
            <sz val="8"/>
            <color rgb="FF000000"/>
            <rFont val="Tahoma"/>
            <family val="2"/>
            <charset val="1"/>
          </rPr>
          <t xml:space="preserve">: Bei normalen Arbeitstagen muss die entsprechende Zelle unter "Status" leer bleiben, da die Tabelle sonst falsch rechnet. Sie können die Spalte nicht für andere Infos wie etwa Geburtstagshinweise nutzen.
Tage mit den Einträgen "Krank" oder "Fehlzeit" hebt die Tabelle automatisch andersfarbig hervor. </t>
        </r>
      </text>
    </comment>
    <comment ref="D5" authorId="0" shapeId="0" xr:uid="{00000000-0006-0000-0100-000003000000}">
      <text>
        <r>
          <rPr>
            <sz val="10"/>
            <rFont val="Arial"/>
            <family val="2"/>
          </rPr>
          <t xml:space="preserve">Geben Sie Werte für Anfangs- und Endezeiten in Spalte D und F ein, z.B. </t>
        </r>
        <r>
          <rPr>
            <b/>
            <sz val="8"/>
            <color rgb="FF000000"/>
            <rFont val="Tahoma"/>
            <family val="2"/>
            <charset val="1"/>
          </rPr>
          <t>8:15</t>
        </r>
        <r>
          <rPr>
            <sz val="8"/>
            <color rgb="FF000000"/>
            <rFont val="Tahoma"/>
            <family val="2"/>
            <charset val="1"/>
          </rPr>
          <t xml:space="preserve"> in D und </t>
        </r>
        <r>
          <rPr>
            <b/>
            <sz val="8"/>
            <color rgb="FF000000"/>
            <rFont val="Tahoma"/>
            <family val="2"/>
            <charset val="1"/>
          </rPr>
          <t>18:30</t>
        </r>
        <r>
          <rPr>
            <sz val="8"/>
            <color rgb="FF000000"/>
            <rFont val="Tahoma"/>
            <family val="2"/>
            <charset val="1"/>
          </rPr>
          <t xml:space="preserve"> in F. 
Wenn Sie an Wochenenden oder Feiertagen arbeiten, geben Sie ebenfalls die Zeiten ein. Excel verbucht dies automatisch als Überstunden in Spalte I. </t>
        </r>
      </text>
    </comment>
    <comment ref="E5" authorId="0" shapeId="0" xr:uid="{00000000-0006-0000-0100-000004000000}">
      <text>
        <r>
          <rPr>
            <sz val="8"/>
            <color rgb="FF000000"/>
            <rFont val="Tahoma"/>
            <family val="2"/>
            <charset val="1"/>
          </rPr>
          <t xml:space="preserve">Sobald Sie eine Anfangs-Zeit in Spalte D eingeben übernimmt Excel hier die im Register "Vorgabe" festgelegte Pausenzeit. 
Falls Sie doch einmal längere oder kürzere Pausen als die Vorgabe machen, tragen Sie die Pausenlänge selbst ein. 
</t>
        </r>
      </text>
    </comment>
    <comment ref="F5" authorId="0" shapeId="0" xr:uid="{00000000-0006-0000-0100-000005000000}">
      <text>
        <r>
          <rPr>
            <sz val="8"/>
            <color rgb="FF000000"/>
            <rFont val="Tahoma"/>
            <family val="2"/>
            <charset val="1"/>
          </rPr>
          <t xml:space="preserve">Geben Sie immer eine Ende-Zeit ein, um Fehlberechnunen zu vermeiden. 
</t>
        </r>
      </text>
    </comment>
    <comment ref="G5" authorId="0" shapeId="0" xr:uid="{00000000-0006-0000-0100-000006000000}">
      <text>
        <r>
          <rPr>
            <sz val="8"/>
            <color rgb="FF000000"/>
            <rFont val="Tahoma"/>
            <family val="2"/>
            <charset val="1"/>
          </rPr>
          <t xml:space="preserve">In Spalte G berechnet Excel die geleistete Arbeitszeit pro Tag automatisch. 
</t>
        </r>
      </text>
    </comment>
    <comment ref="H5" authorId="0" shapeId="0" xr:uid="{00000000-0006-0000-0100-000007000000}">
      <text>
        <r>
          <rPr>
            <sz val="10"/>
            <rFont val="Arial"/>
            <family val="2"/>
          </rPr>
          <t xml:space="preserve">Hier erscheint die Sollarbeitszeit aus dem Register "Vorgabe" bei jedem Arbeitstag, sofern in der Spalte "Status" kein Eintrag steht, der das Tagessoll auf Null setzt (z.B. "Urlaub", "Krank" oder "Feiertag". 
Bei </t>
        </r>
        <r>
          <rPr>
            <b/>
            <sz val="8"/>
            <color rgb="FF000000"/>
            <rFont val="Tahoma"/>
            <family val="2"/>
            <charset val="1"/>
          </rPr>
          <t>inoffiziellen Feiertagen</t>
        </r>
        <r>
          <rPr>
            <sz val="8"/>
            <color rgb="FF000000"/>
            <rFont val="Tahoma"/>
            <family val="2"/>
            <charset val="1"/>
          </rPr>
          <t xml:space="preserve"> oder halben Arbeitstagen wie etwa Rosenmontag oder Weihnachten und Silvester ändern Sie die Sollarbeitszeit von Hand. 
Ist der Tag komplett frei, tippen Sie in die entsprechende Zelle in Spalte H </t>
        </r>
        <r>
          <rPr>
            <b/>
            <sz val="8"/>
            <color rgb="FF000000"/>
            <rFont val="Tahoma"/>
            <family val="2"/>
            <charset val="1"/>
          </rPr>
          <t>00:00</t>
        </r>
        <r>
          <rPr>
            <sz val="8"/>
            <color rgb="FF000000"/>
            <rFont val="Tahoma"/>
            <family val="2"/>
            <charset val="1"/>
          </rPr>
          <t xml:space="preserve"> ein, bei halben Abeitstagen die anteilige Arbeitszeit, etwa </t>
        </r>
        <r>
          <rPr>
            <b/>
            <sz val="8"/>
            <color rgb="FF000000"/>
            <rFont val="Tahoma"/>
            <family val="2"/>
            <charset val="1"/>
          </rPr>
          <t>3:45</t>
        </r>
        <r>
          <rPr>
            <sz val="8"/>
            <color rgb="FF000000"/>
            <rFont val="Tahoma"/>
            <family val="2"/>
            <charset val="1"/>
          </rPr>
          <t xml:space="preserve">. </t>
        </r>
      </text>
    </comment>
    <comment ref="I5" authorId="0" shapeId="0" xr:uid="{00000000-0006-0000-0100-000008000000}">
      <text>
        <r>
          <rPr>
            <sz val="8"/>
            <color rgb="FF000000"/>
            <rFont val="Tahoma"/>
            <family val="2"/>
            <charset val="1"/>
          </rPr>
          <t xml:space="preserve">Unter "Differenz" gibt Excel die Überstunden oder Fehlstunden pro Tag aus. Fehlstunden haben ein vorangestelltes Minuszeichen.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00000000-0006-0000-0200-000001000000}">
      <text>
        <r>
          <rPr>
            <sz val="8"/>
            <color rgb="FF000000"/>
            <rFont val="Tahoma"/>
            <family val="2"/>
            <charset val="1"/>
          </rPr>
          <t>Ab dem Februar-Blatt erscheint hier automatisch der Übertrag an Überstunden oder Fehlstunden aus dem Vormonat. Er wird auch in Zelle I3 bei der Summe der gesamten Über-/Fehlstunden berücksichtigt.</t>
        </r>
      </text>
    </comment>
  </commentList>
</comments>
</file>

<file path=xl/sharedStrings.xml><?xml version="1.0" encoding="utf-8"?>
<sst xmlns="http://schemas.openxmlformats.org/spreadsheetml/2006/main" count="191" uniqueCount="32">
  <si>
    <t>Feiertage</t>
  </si>
  <si>
    <t>Jahr</t>
  </si>
  <si>
    <t>Neujahr</t>
  </si>
  <si>
    <t>Arb.-Std./Tag</t>
  </si>
  <si>
    <t>Pausenlänge</t>
  </si>
  <si>
    <t>Freitag</t>
  </si>
  <si>
    <t>Montag</t>
  </si>
  <si>
    <t>Donnerstag</t>
  </si>
  <si>
    <t>Arbeitszeitverwaltung</t>
  </si>
  <si>
    <t>Gearbeitete Std. (Monat)</t>
  </si>
  <si>
    <t>Überstd./Fehlstd. (Monat)</t>
  </si>
  <si>
    <t>Übertrag</t>
  </si>
  <si>
    <t>Überstd./Fehlstd. (gesamt)</t>
  </si>
  <si>
    <t>Tag</t>
  </si>
  <si>
    <t>Datum</t>
  </si>
  <si>
    <t>Status</t>
  </si>
  <si>
    <t>Anfang</t>
  </si>
  <si>
    <t>Pause</t>
  </si>
  <si>
    <t>Ende</t>
  </si>
  <si>
    <t>Gearbeitet</t>
  </si>
  <si>
    <t>Tagessoll</t>
  </si>
  <si>
    <t>Differenz</t>
  </si>
  <si>
    <t>Karfreitag</t>
  </si>
  <si>
    <t>Ostermontag</t>
  </si>
  <si>
    <t>Tag der Arbeit</t>
  </si>
  <si>
    <t>Christi Himmelfahrt</t>
  </si>
  <si>
    <t>Pfingstmontag</t>
  </si>
  <si>
    <t>Tag der Deutschen Einheit</t>
  </si>
  <si>
    <t>1. Weihnachtsfeiertag</t>
  </si>
  <si>
    <t>2. Weihnachtsfeiertag</t>
  </si>
  <si>
    <t>Mittwoch</t>
  </si>
  <si>
    <t>Internationaler Frauentag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</si>
</sst>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numFmt numFmtId="165" formatCode="[hh]:mm"/>
  </numFmts>
  <fonts count="10" x14ac:knownFonts="1">
    <font>
      <sz val="10"/>
      <name val="Arial"/>
      <charset val="1"/>
    </font>
    <font>
      <sz val="8"/>
      <color rgb="FF000000"/>
      <name val="Tahoma"/>
      <family val="2"/>
      <charset val="1"/>
    </font>
    <font>
      <b/>
      <sz val="8"/>
      <color rgb="FF000000"/>
      <name val="Tahoma"/>
      <family val="2"/>
      <charset val="1"/>
    </font>
    <font>
      <b/>
      <sz val="12"/>
      <name val="Arial"/>
      <family val="2"/>
      <charset val="1"/>
    </font>
    <font>
      <b/>
      <sz val="10"/>
      <name val="Arial"/>
      <family val="2"/>
      <charset val="1"/>
    </font>
    <font>
      <b/>
      <sz val="11"/>
      <name val="Arial"/>
      <family val="2"/>
      <charset val="1"/>
    </font>
    <font>
      <sz val="11"/>
      <name val="Arial"/>
      <family val="2"/>
      <charset val="1"/>
    </font>
    <font>
      <sz val="10"/>
      <name val="Arial"/>
      <family val="2"/>
      <charset val="1"/>
    </font>
    <font>
      <sz val="10"/>
      <name val="Arial"/>
      <family val="2"/>
    </font>
    <font>
      <sz val="10"/>
      <color rgb="FFFF0000"/>
      <name val="Arial"/>
      <family val="2"/>
    </font>
  </fonts>
  <fills count="8">
    <fill>
      <patternFill patternType="none"/>
    </fill>
    <fill>
      <patternFill patternType="gray125"/>
    </fill>
    <fill>
      <patternFill patternType="solid">
        <fgColor rgb="FFFFFF00"/>
        <bgColor rgb="FFFFFF00"/>
      </patternFill>
    </fill>
    <fill>
      <patternFill patternType="solid">
        <fgColor rgb="FF8EB4E3"/>
        <bgColor rgb="FF9999FF"/>
      </patternFill>
    </fill>
    <fill>
      <patternFill patternType="solid">
        <fgColor rgb="FFD9D9D9"/>
        <bgColor rgb="FFB9CDE5"/>
      </patternFill>
    </fill>
    <fill>
      <patternFill patternType="solid">
        <fgColor rgb="FFB9CDE5"/>
        <bgColor rgb="FFD9D9D9"/>
      </patternFill>
    </fill>
    <fill>
      <patternFill patternType="solid">
        <fgColor rgb="FFE46C0A"/>
        <bgColor rgb="FFFF9900"/>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2">
    <xf numFmtId="0" fontId="0" fillId="0" borderId="0" xfId="0"/>
    <xf numFmtId="0" fontId="0" fillId="2" borderId="0" xfId="0" applyFill="1"/>
    <xf numFmtId="14" fontId="0" fillId="0" borderId="0" xfId="0" applyNumberFormat="1"/>
    <xf numFmtId="20" fontId="0" fillId="0" borderId="0" xfId="0" applyNumberFormat="1"/>
    <xf numFmtId="164" fontId="3" fillId="3" borderId="0" xfId="0" applyNumberFormat="1" applyFont="1" applyFill="1"/>
    <xf numFmtId="0" fontId="3" fillId="3" borderId="0" xfId="0" applyFont="1" applyFill="1"/>
    <xf numFmtId="0" fontId="0" fillId="3" borderId="0" xfId="0" applyFill="1"/>
    <xf numFmtId="165" fontId="5" fillId="4" borderId="1" xfId="0" applyNumberFormat="1" applyFont="1" applyFill="1" applyBorder="1"/>
    <xf numFmtId="165" fontId="6" fillId="0" borderId="1" xfId="0" applyNumberFormat="1" applyFont="1" applyBorder="1"/>
    <xf numFmtId="0" fontId="3" fillId="5" borderId="0" xfId="0" applyFont="1" applyFill="1" applyAlignment="1">
      <alignment horizontal="center"/>
    </xf>
    <xf numFmtId="165" fontId="3" fillId="5" borderId="0" xfId="0" applyNumberFormat="1" applyFont="1" applyFill="1"/>
    <xf numFmtId="0" fontId="5" fillId="6" borderId="1" xfId="0" applyFont="1" applyFill="1" applyBorder="1" applyAlignment="1">
      <alignment horizontal="center"/>
    </xf>
    <xf numFmtId="0" fontId="0" fillId="0" borderId="1" xfId="0" applyBorder="1"/>
    <xf numFmtId="14" fontId="0" fillId="0" borderId="1" xfId="0" applyNumberFormat="1" applyBorder="1"/>
    <xf numFmtId="165" fontId="0" fillId="0" borderId="1" xfId="0" applyNumberFormat="1" applyBorder="1"/>
    <xf numFmtId="165" fontId="0" fillId="0" borderId="0" xfId="0" applyNumberFormat="1"/>
    <xf numFmtId="0" fontId="7" fillId="0" borderId="0" xfId="0" applyFont="1"/>
    <xf numFmtId="0" fontId="7" fillId="3" borderId="0" xfId="0" applyFont="1" applyFill="1"/>
    <xf numFmtId="0" fontId="7" fillId="0" borderId="1" xfId="0" applyFont="1" applyBorder="1"/>
    <xf numFmtId="14" fontId="7" fillId="0" borderId="1" xfId="0" applyNumberFormat="1" applyFont="1" applyBorder="1"/>
    <xf numFmtId="165" fontId="7" fillId="0" borderId="1" xfId="0" applyNumberFormat="1" applyFont="1" applyBorder="1"/>
    <xf numFmtId="165" fontId="0" fillId="0" borderId="1" xfId="0" applyNumberFormat="1" applyBorder="1" applyAlignment="1">
      <alignment wrapText="1"/>
    </xf>
    <xf numFmtId="165" fontId="8" fillId="0" borderId="1" xfId="0" applyNumberFormat="1" applyFont="1" applyBorder="1"/>
    <xf numFmtId="20" fontId="0" fillId="0" borderId="1" xfId="0" applyNumberFormat="1" applyBorder="1"/>
    <xf numFmtId="165" fontId="9" fillId="0" borderId="1" xfId="0" applyNumberFormat="1" applyFont="1" applyBorder="1"/>
    <xf numFmtId="0" fontId="8" fillId="0" borderId="1" xfId="0" applyFont="1" applyBorder="1"/>
    <xf numFmtId="0" fontId="3" fillId="3" borderId="0" xfId="0" applyFont="1" applyFill="1" applyAlignment="1">
      <alignment horizontal="center"/>
    </xf>
    <xf numFmtId="0" fontId="4" fillId="4" borderId="1" xfId="0" applyFont="1" applyFill="1" applyBorder="1" applyAlignment="1">
      <alignment horizontal="center"/>
    </xf>
    <xf numFmtId="0" fontId="4" fillId="0" borderId="1" xfId="0" applyFont="1" applyBorder="1" applyAlignment="1">
      <alignment horizontal="center"/>
    </xf>
    <xf numFmtId="0" fontId="0" fillId="7" borderId="1" xfId="0" applyFill="1" applyBorder="1"/>
    <xf numFmtId="14" fontId="0" fillId="7" borderId="1" xfId="0" applyNumberFormat="1" applyFill="1" applyBorder="1"/>
    <xf numFmtId="165" fontId="0" fillId="7" borderId="1" xfId="0" applyNumberFormat="1" applyFill="1" applyBorder="1"/>
  </cellXfs>
  <cellStyles count="1">
    <cellStyle name="Standard" xfId="0" builtinId="0"/>
  </cellStyles>
  <dxfs count="41">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FF99"/>
        </patternFill>
      </fill>
    </dxf>
    <dxf>
      <fill>
        <patternFill>
          <bgColor rgb="FFFFFF99"/>
        </patternFill>
      </fill>
    </dxf>
    <dxf>
      <fill>
        <patternFill>
          <bgColor rgb="FFFFCC99"/>
        </patternFill>
      </fill>
    </dxf>
    <dxf>
      <fill>
        <patternFill>
          <bgColor rgb="FFFFFF99"/>
        </patternFill>
      </fill>
    </dxf>
    <dxf>
      <fill>
        <patternFill>
          <bgColor rgb="FFFFFF99"/>
        </patternFill>
      </fill>
    </dxf>
    <dxf>
      <fill>
        <patternFill>
          <bgColor rgb="FFFFFF99"/>
        </patternFill>
      </fill>
    </dxf>
    <dxf>
      <fill>
        <patternFill>
          <bgColor rgb="FFFFCC99"/>
        </patternFill>
      </fill>
    </dxf>
    <dxf>
      <fill>
        <patternFill>
          <bgColor rgb="FFFFFF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9D9D9"/>
      <rgbColor rgb="FF808080"/>
      <rgbColor rgb="FF9999FF"/>
      <rgbColor rgb="FF953735"/>
      <rgbColor rgb="FFFFFFCC"/>
      <rgbColor rgb="FFCCFFFF"/>
      <rgbColor rgb="FF660066"/>
      <rgbColor rgb="FFFF8080"/>
      <rgbColor rgb="FF0066CC"/>
      <rgbColor rgb="FFB9CDE5"/>
      <rgbColor rgb="FF000080"/>
      <rgbColor rgb="FFFF00FF"/>
      <rgbColor rgb="FFFFFF00"/>
      <rgbColor rgb="FF00FFFF"/>
      <rgbColor rgb="FF800080"/>
      <rgbColor rgb="FF800000"/>
      <rgbColor rgb="FF008080"/>
      <rgbColor rgb="FF0000FF"/>
      <rgbColor rgb="FF00CCFF"/>
      <rgbColor rgb="FFCCFFFF"/>
      <rgbColor rgb="FFCCFFCC"/>
      <rgbColor rgb="FFFFFF99"/>
      <rgbColor rgb="FF8EB4E3"/>
      <rgbColor rgb="FFFF99CC"/>
      <rgbColor rgb="FFCC99FF"/>
      <rgbColor rgb="FFFFCC99"/>
      <rgbColor rgb="FF3366FF"/>
      <rgbColor rgb="FF33CCCC"/>
      <rgbColor rgb="FF99CC00"/>
      <rgbColor rgb="FFFFCC00"/>
      <rgbColor rgb="FFFF9900"/>
      <rgbColor rgb="FFE46C0A"/>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53735"/>
  </sheetPr>
  <dimension ref="A1:F11"/>
  <sheetViews>
    <sheetView zoomScaleNormal="100" workbookViewId="0">
      <selection activeCell="B4" sqref="B4"/>
    </sheetView>
  </sheetViews>
  <sheetFormatPr baseColWidth="10" defaultColWidth="11.42578125" defaultRowHeight="12.75" x14ac:dyDescent="0.2"/>
  <cols>
    <col min="5" max="5" width="26.7109375" customWidth="1"/>
  </cols>
  <sheetData>
    <row r="1" spans="1:6" x14ac:dyDescent="0.2">
      <c r="D1" s="1" t="s">
        <v>0</v>
      </c>
    </row>
    <row r="2" spans="1:6" x14ac:dyDescent="0.2">
      <c r="A2" t="s">
        <v>1</v>
      </c>
      <c r="B2">
        <v>2024</v>
      </c>
      <c r="D2" s="2">
        <v>43830</v>
      </c>
      <c r="E2" t="s">
        <v>2</v>
      </c>
      <c r="F2" t="s">
        <v>6</v>
      </c>
    </row>
    <row r="3" spans="1:6" x14ac:dyDescent="0.2">
      <c r="A3" t="s">
        <v>3</v>
      </c>
      <c r="B3" s="3">
        <v>0.33333333333333331</v>
      </c>
      <c r="D3" s="2">
        <v>43897</v>
      </c>
      <c r="E3" t="s">
        <v>31</v>
      </c>
      <c r="F3" t="s">
        <v>5</v>
      </c>
    </row>
    <row r="4" spans="1:6" x14ac:dyDescent="0.2">
      <c r="A4" t="s">
        <v>4</v>
      </c>
      <c r="B4" s="3">
        <v>0</v>
      </c>
      <c r="D4" s="2">
        <v>43918</v>
      </c>
      <c r="E4" t="s">
        <v>22</v>
      </c>
      <c r="F4" t="s">
        <v>5</v>
      </c>
    </row>
    <row r="5" spans="1:6" x14ac:dyDescent="0.2">
      <c r="D5" s="2">
        <v>43921</v>
      </c>
      <c r="E5" t="s">
        <v>23</v>
      </c>
      <c r="F5" t="s">
        <v>6</v>
      </c>
    </row>
    <row r="6" spans="1:6" x14ac:dyDescent="0.2">
      <c r="D6" s="2">
        <v>43951</v>
      </c>
      <c r="E6" t="s">
        <v>24</v>
      </c>
      <c r="F6" t="s">
        <v>30</v>
      </c>
    </row>
    <row r="7" spans="1:6" x14ac:dyDescent="0.2">
      <c r="D7" s="2">
        <v>43959</v>
      </c>
      <c r="E7" t="s">
        <v>25</v>
      </c>
      <c r="F7" t="s">
        <v>7</v>
      </c>
    </row>
    <row r="8" spans="1:6" x14ac:dyDescent="0.2">
      <c r="D8" s="2">
        <v>43970</v>
      </c>
      <c r="E8" t="s">
        <v>26</v>
      </c>
      <c r="F8" t="s">
        <v>6</v>
      </c>
    </row>
    <row r="9" spans="1:6" x14ac:dyDescent="0.2">
      <c r="D9" s="2">
        <v>44106</v>
      </c>
      <c r="E9" t="s">
        <v>27</v>
      </c>
      <c r="F9" t="s">
        <v>7</v>
      </c>
    </row>
    <row r="10" spans="1:6" x14ac:dyDescent="0.2">
      <c r="D10" s="2">
        <v>44189</v>
      </c>
      <c r="E10" t="s">
        <v>28</v>
      </c>
      <c r="F10" t="s">
        <v>30</v>
      </c>
    </row>
    <row r="11" spans="1:6" x14ac:dyDescent="0.2">
      <c r="D11" s="2">
        <v>44190</v>
      </c>
      <c r="E11" t="s">
        <v>29</v>
      </c>
      <c r="F11" t="s">
        <v>7</v>
      </c>
    </row>
  </sheetData>
  <pageMargins left="0.78749999999999998" right="0.78749999999999998" top="0.98402777777777795" bottom="0.98402777777777795" header="0.511811023622047" footer="0.511811023622047"/>
  <pageSetup paperSize="9" orientation="portrait" horizontalDpi="300" verticalDpi="300"/>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5"/>
  <sheetViews>
    <sheetView zoomScaleNormal="100" workbookViewId="0">
      <selection activeCell="N31" sqref="N30:N31"/>
    </sheetView>
  </sheetViews>
  <sheetFormatPr baseColWidth="10" defaultColWidth="11.42578125" defaultRowHeight="12.75" x14ac:dyDescent="0.2"/>
  <cols>
    <col min="1" max="1" width="5.42578125" customWidth="1"/>
    <col min="2" max="2" width="10.85546875" customWidth="1"/>
    <col min="3" max="3" width="11.85546875" customWidth="1"/>
    <col min="4" max="4" width="13.140625" customWidth="1"/>
    <col min="5" max="5" width="7.7109375" customWidth="1"/>
    <col min="6" max="6" width="6.5703125" customWidth="1"/>
    <col min="7" max="7" width="10.7109375" customWidth="1"/>
    <col min="8" max="8" width="13.85546875" customWidth="1"/>
    <col min="9" max="9" width="10.140625" customWidth="1"/>
  </cols>
  <sheetData>
    <row r="1" spans="1:9" ht="15.75" x14ac:dyDescent="0.25">
      <c r="A1" s="26" t="s">
        <v>8</v>
      </c>
      <c r="B1" s="26"/>
      <c r="C1" s="26"/>
      <c r="D1" s="4">
        <f>DATE(E1,F1,1)</f>
        <v>44074</v>
      </c>
      <c r="E1" s="5">
        <f>Vorgabe!B2</f>
        <v>2024</v>
      </c>
      <c r="F1" s="6">
        <v>9</v>
      </c>
      <c r="G1" s="27" t="s">
        <v>9</v>
      </c>
      <c r="H1" s="27"/>
      <c r="I1" s="7">
        <f>SUM(G6:G35)</f>
        <v>0</v>
      </c>
    </row>
    <row r="2" spans="1:9" ht="14.25" x14ac:dyDescent="0.2">
      <c r="G2" s="28" t="s">
        <v>10</v>
      </c>
      <c r="H2" s="28"/>
      <c r="I2" s="8">
        <f>SUM(I6:I35)</f>
        <v>0</v>
      </c>
    </row>
    <row r="3" spans="1:9" ht="15.75" x14ac:dyDescent="0.25">
      <c r="B3" s="9" t="s">
        <v>11</v>
      </c>
      <c r="C3" s="10">
        <f ca="1">INDIRECT(TEXT(D1-1,"MMMM")&amp;"!I3")</f>
        <v>0</v>
      </c>
      <c r="G3" s="27" t="s">
        <v>12</v>
      </c>
      <c r="H3" s="27"/>
      <c r="I3" s="7">
        <f ca="1">C3+SUM(I6:I35)</f>
        <v>0</v>
      </c>
    </row>
    <row r="5" spans="1:9" ht="15" x14ac:dyDescent="0.25">
      <c r="A5" s="11" t="s">
        <v>13</v>
      </c>
      <c r="B5" s="11" t="s">
        <v>14</v>
      </c>
      <c r="C5" s="11" t="s">
        <v>15</v>
      </c>
      <c r="D5" s="11" t="s">
        <v>16</v>
      </c>
      <c r="E5" s="11" t="s">
        <v>17</v>
      </c>
      <c r="F5" s="11" t="s">
        <v>18</v>
      </c>
      <c r="G5" s="11" t="s">
        <v>19</v>
      </c>
      <c r="H5" s="11" t="s">
        <v>20</v>
      </c>
      <c r="I5" s="11" t="s">
        <v>21</v>
      </c>
    </row>
    <row r="6" spans="1:9" x14ac:dyDescent="0.2">
      <c r="A6" s="12" t="str">
        <f t="shared" ref="A6:A35" si="0">TEXT(B6,"TTT")</f>
        <v>So</v>
      </c>
      <c r="B6" s="13">
        <f t="shared" ref="B6:B35" si="1">DATE($E$1,$F$1,ROW()-5)</f>
        <v>44074</v>
      </c>
      <c r="C6" s="12" t="str">
        <f t="array" ref="C6">IF(OR(EXACT(B6,Vorgabe!$D$2:$D$31)),"Feiertag",IF(A6="Sa","Wochenende",IF(A6="So","Wochenende","")))</f>
        <v>Wochenende</v>
      </c>
      <c r="D6" s="14"/>
      <c r="E6" s="14">
        <f>IF(D6="",0,Vorgabe!$B$4)</f>
        <v>0</v>
      </c>
      <c r="F6" s="14"/>
      <c r="G6" s="14">
        <f t="shared" ref="G6:G35" si="2">IF(D6="",0,IF(F6&gt;D6,F6-D6-E6,1+F6-D6-E6))</f>
        <v>0</v>
      </c>
      <c r="H6" s="14">
        <f>IF(C6="Fehlzeit",Vorgabe!$B$3,IF(C6="",Vorgabe!$B$3,))</f>
        <v>0</v>
      </c>
      <c r="I6" s="14">
        <f t="shared" ref="I6:I35" si="3">IF(C6="Fehlzeit",G6-H6,IF(D6="",0,IF(G6&lt;&gt;0,G6-H6,)))</f>
        <v>0</v>
      </c>
    </row>
    <row r="7" spans="1:9" x14ac:dyDescent="0.2">
      <c r="A7" s="12" t="str">
        <f t="shared" si="0"/>
        <v>Mo</v>
      </c>
      <c r="B7" s="13">
        <f t="shared" si="1"/>
        <v>44075</v>
      </c>
      <c r="C7" s="12" t="str">
        <f t="array" ref="C7">IF(OR(EXACT(B7,Vorgabe!$D$2:$D$31)),"Feiertag",IF(A7="Sa","Wochenende",IF(A7="So","Wochenende","")))</f>
        <v/>
      </c>
      <c r="D7" s="14"/>
      <c r="E7" s="14">
        <f>IF(D7="",0,Vorgabe!$B$4)</f>
        <v>0</v>
      </c>
      <c r="F7" s="14"/>
      <c r="G7" s="14">
        <f t="shared" si="2"/>
        <v>0</v>
      </c>
      <c r="H7" s="14">
        <f>IF(C7="Fehlzeit",Vorgabe!$B$3,IF(C7="",Vorgabe!$B$3,))</f>
        <v>0.33333333333333331</v>
      </c>
      <c r="I7" s="14">
        <f t="shared" si="3"/>
        <v>0</v>
      </c>
    </row>
    <row r="8" spans="1:9" x14ac:dyDescent="0.2">
      <c r="A8" s="12" t="str">
        <f t="shared" si="0"/>
        <v>Di</v>
      </c>
      <c r="B8" s="13">
        <f t="shared" si="1"/>
        <v>44076</v>
      </c>
      <c r="C8" s="12" t="str">
        <f t="array" ref="C8">IF(OR(EXACT(B8,Vorgabe!$D$2:$D$31)),"Feiertag",IF(A8="Sa","Wochenende",IF(A8="So","Wochenende","")))</f>
        <v/>
      </c>
      <c r="D8" s="14"/>
      <c r="E8" s="14">
        <f>IF(D8="",0,Vorgabe!$B$4)</f>
        <v>0</v>
      </c>
      <c r="F8" s="14"/>
      <c r="G8" s="14">
        <f t="shared" si="2"/>
        <v>0</v>
      </c>
      <c r="H8" s="14">
        <f>IF(C8="Fehlzeit",Vorgabe!$B$3,IF(C8="",Vorgabe!$B$3,))</f>
        <v>0.33333333333333331</v>
      </c>
      <c r="I8" s="14">
        <f t="shared" si="3"/>
        <v>0</v>
      </c>
    </row>
    <row r="9" spans="1:9" x14ac:dyDescent="0.2">
      <c r="A9" s="12" t="str">
        <f t="shared" si="0"/>
        <v>Mi</v>
      </c>
      <c r="B9" s="13">
        <f t="shared" si="1"/>
        <v>44077</v>
      </c>
      <c r="C9" s="12" t="str">
        <f t="array" ref="C9">IF(OR(EXACT(B9,Vorgabe!$D$2:$D$31)),"Feiertag",IF(A9="Sa","Wochenende",IF(A9="So","Wochenende","")))</f>
        <v/>
      </c>
      <c r="D9" s="14"/>
      <c r="E9" s="14">
        <f>IF(D9="",0,Vorgabe!$B$4)</f>
        <v>0</v>
      </c>
      <c r="F9" s="14"/>
      <c r="G9" s="14">
        <f t="shared" si="2"/>
        <v>0</v>
      </c>
      <c r="H9" s="14">
        <f>IF(C9="Fehlzeit",Vorgabe!$B$3,IF(C9="",Vorgabe!$B$3,))</f>
        <v>0.33333333333333331</v>
      </c>
      <c r="I9" s="14">
        <f t="shared" si="3"/>
        <v>0</v>
      </c>
    </row>
    <row r="10" spans="1:9" x14ac:dyDescent="0.2">
      <c r="A10" s="12" t="str">
        <f t="shared" si="0"/>
        <v>Do</v>
      </c>
      <c r="B10" s="13">
        <f t="shared" si="1"/>
        <v>44078</v>
      </c>
      <c r="C10" s="12" t="str">
        <f t="array" ref="C10">IF(OR(EXACT(B10,Vorgabe!$D$2:$D$31)),"Feiertag",IF(A10="Sa","Wochenende",IF(A10="So","Wochenende","")))</f>
        <v/>
      </c>
      <c r="D10" s="14"/>
      <c r="E10" s="14">
        <f>IF(D10="",0,Vorgabe!$B$4)</f>
        <v>0</v>
      </c>
      <c r="F10" s="14"/>
      <c r="G10" s="14">
        <f t="shared" si="2"/>
        <v>0</v>
      </c>
      <c r="H10" s="14">
        <f>IF(C10="Fehlzeit",Vorgabe!$B$3,IF(C10="",Vorgabe!$B$3,))</f>
        <v>0.33333333333333331</v>
      </c>
      <c r="I10" s="14">
        <f t="shared" si="3"/>
        <v>0</v>
      </c>
    </row>
    <row r="11" spans="1:9" x14ac:dyDescent="0.2">
      <c r="A11" s="12" t="str">
        <f t="shared" si="0"/>
        <v>Fr</v>
      </c>
      <c r="B11" s="13">
        <f t="shared" si="1"/>
        <v>44079</v>
      </c>
      <c r="C11" s="12" t="str">
        <f t="array" ref="C11">IF(OR(EXACT(B11,Vorgabe!$D$2:$D$31)),"Feiertag",IF(A11="Sa","Wochenende",IF(A11="So","Wochenende","")))</f>
        <v/>
      </c>
      <c r="D11" s="14"/>
      <c r="E11" s="14">
        <f>IF(D11="",0,Vorgabe!$B$4)</f>
        <v>0</v>
      </c>
      <c r="F11" s="14"/>
      <c r="G11" s="14">
        <f t="shared" si="2"/>
        <v>0</v>
      </c>
      <c r="H11" s="14">
        <f>IF(C11="Fehlzeit",Vorgabe!$B$3,IF(C11="",Vorgabe!$B$3,))</f>
        <v>0.33333333333333331</v>
      </c>
      <c r="I11" s="14">
        <f t="shared" si="3"/>
        <v>0</v>
      </c>
    </row>
    <row r="12" spans="1:9" x14ac:dyDescent="0.2">
      <c r="A12" s="12" t="str">
        <f t="shared" si="0"/>
        <v>Sa</v>
      </c>
      <c r="B12" s="13">
        <f t="shared" si="1"/>
        <v>44080</v>
      </c>
      <c r="C12" s="12" t="str">
        <f t="array" ref="C12">IF(OR(EXACT(B12,Vorgabe!$D$2:$D$31)),"Feiertag",IF(A12="Sa","Wochenende",IF(A12="So","Wochenende","")))</f>
        <v>Wochenende</v>
      </c>
      <c r="D12" s="14"/>
      <c r="E12" s="14">
        <f>IF(D12="",0,Vorgabe!$B$4)</f>
        <v>0</v>
      </c>
      <c r="F12" s="14"/>
      <c r="G12" s="14">
        <f t="shared" si="2"/>
        <v>0</v>
      </c>
      <c r="H12" s="14">
        <f>IF(C12="Fehlzeit",Vorgabe!$B$3,IF(C12="",Vorgabe!$B$3,))</f>
        <v>0</v>
      </c>
      <c r="I12" s="14">
        <f t="shared" si="3"/>
        <v>0</v>
      </c>
    </row>
    <row r="13" spans="1:9" x14ac:dyDescent="0.2">
      <c r="A13" s="12" t="str">
        <f t="shared" si="0"/>
        <v>So</v>
      </c>
      <c r="B13" s="13">
        <f t="shared" si="1"/>
        <v>44081</v>
      </c>
      <c r="C13" s="12" t="str">
        <f t="array" ref="C13">IF(OR(EXACT(B13,Vorgabe!$D$2:$D$31)),"Feiertag",IF(A13="Sa","Wochenende",IF(A13="So","Wochenende","")))</f>
        <v>Wochenende</v>
      </c>
      <c r="D13" s="14"/>
      <c r="E13" s="14">
        <f>IF(D13="",0,Vorgabe!$B$4)</f>
        <v>0</v>
      </c>
      <c r="F13" s="14"/>
      <c r="G13" s="14">
        <f t="shared" si="2"/>
        <v>0</v>
      </c>
      <c r="H13" s="14">
        <f>IF(C13="Fehlzeit",Vorgabe!$B$3,IF(C13="",Vorgabe!$B$3,))</f>
        <v>0</v>
      </c>
      <c r="I13" s="14">
        <f t="shared" si="3"/>
        <v>0</v>
      </c>
    </row>
    <row r="14" spans="1:9" x14ac:dyDescent="0.2">
      <c r="A14" s="12" t="str">
        <f t="shared" si="0"/>
        <v>Mo</v>
      </c>
      <c r="B14" s="13">
        <f t="shared" si="1"/>
        <v>44082</v>
      </c>
      <c r="C14" s="12" t="str">
        <f t="array" ref="C14">IF(OR(EXACT(B14,Vorgabe!$D$2:$D$31)),"Feiertag",IF(A14="Sa","Wochenende",IF(A14="So","Wochenende","")))</f>
        <v/>
      </c>
      <c r="D14" s="14"/>
      <c r="E14" s="14">
        <f>IF(D14="",0,Vorgabe!$B$4)</f>
        <v>0</v>
      </c>
      <c r="F14" s="14"/>
      <c r="G14" s="14">
        <f t="shared" si="2"/>
        <v>0</v>
      </c>
      <c r="H14" s="14">
        <f>IF(C14="Fehlzeit",Vorgabe!$B$3,IF(C14="",Vorgabe!$B$3,))</f>
        <v>0.33333333333333331</v>
      </c>
      <c r="I14" s="14">
        <f t="shared" si="3"/>
        <v>0</v>
      </c>
    </row>
    <row r="15" spans="1:9" x14ac:dyDescent="0.2">
      <c r="A15" s="12" t="str">
        <f t="shared" si="0"/>
        <v>Di</v>
      </c>
      <c r="B15" s="13">
        <f t="shared" si="1"/>
        <v>44083</v>
      </c>
      <c r="C15" s="12" t="str">
        <f t="array" ref="C15">IF(OR(EXACT(B15,Vorgabe!$D$2:$D$31)),"Feiertag",IF(A15="Sa","Wochenende",IF(A15="So","Wochenende","")))</f>
        <v/>
      </c>
      <c r="D15" s="14"/>
      <c r="E15" s="14">
        <f>IF(D15="",0,Vorgabe!$B$4)</f>
        <v>0</v>
      </c>
      <c r="F15" s="14"/>
      <c r="G15" s="14">
        <f t="shared" si="2"/>
        <v>0</v>
      </c>
      <c r="H15" s="14">
        <f>IF(C15="Fehlzeit",Vorgabe!$B$3,IF(C15="",Vorgabe!$B$3,))</f>
        <v>0.33333333333333331</v>
      </c>
      <c r="I15" s="14">
        <f t="shared" si="3"/>
        <v>0</v>
      </c>
    </row>
    <row r="16" spans="1:9" x14ac:dyDescent="0.2">
      <c r="A16" s="12" t="str">
        <f t="shared" si="0"/>
        <v>Mi</v>
      </c>
      <c r="B16" s="13">
        <f t="shared" si="1"/>
        <v>44084</v>
      </c>
      <c r="C16" s="12" t="str">
        <f t="array" ref="C16">IF(OR(EXACT(B16,Vorgabe!$D$2:$D$31)),"Feiertag",IF(A16="Sa","Wochenende",IF(A16="So","Wochenende","")))</f>
        <v/>
      </c>
      <c r="D16" s="14"/>
      <c r="E16" s="14">
        <f>IF(D16="",0,Vorgabe!$B$4)</f>
        <v>0</v>
      </c>
      <c r="F16" s="14"/>
      <c r="G16" s="14">
        <f t="shared" si="2"/>
        <v>0</v>
      </c>
      <c r="H16" s="14">
        <f>IF(C16="Fehlzeit",Vorgabe!$B$3,IF(C16="",Vorgabe!$B$3,))</f>
        <v>0.33333333333333331</v>
      </c>
      <c r="I16" s="14">
        <f t="shared" si="3"/>
        <v>0</v>
      </c>
    </row>
    <row r="17" spans="1:9" x14ac:dyDescent="0.2">
      <c r="A17" s="12" t="str">
        <f t="shared" si="0"/>
        <v>Do</v>
      </c>
      <c r="B17" s="13">
        <f t="shared" si="1"/>
        <v>44085</v>
      </c>
      <c r="C17" s="12" t="str">
        <f t="array" ref="C17">IF(OR(EXACT(B17,Vorgabe!$D$2:$D$31)),"Feiertag",IF(A17="Sa","Wochenende",IF(A17="So","Wochenende","")))</f>
        <v/>
      </c>
      <c r="D17" s="14"/>
      <c r="E17" s="14">
        <f>IF(D17="",0,Vorgabe!$B$4)</f>
        <v>0</v>
      </c>
      <c r="F17" s="14"/>
      <c r="G17" s="14">
        <f t="shared" si="2"/>
        <v>0</v>
      </c>
      <c r="H17" s="14">
        <f>IF(C17="Fehlzeit",Vorgabe!$B$3,IF(C17="",Vorgabe!$B$3,))</f>
        <v>0.33333333333333331</v>
      </c>
      <c r="I17" s="14">
        <f t="shared" si="3"/>
        <v>0</v>
      </c>
    </row>
    <row r="18" spans="1:9" x14ac:dyDescent="0.2">
      <c r="A18" s="12" t="str">
        <f t="shared" si="0"/>
        <v>Fr</v>
      </c>
      <c r="B18" s="13">
        <f t="shared" si="1"/>
        <v>44086</v>
      </c>
      <c r="C18" s="12" t="str">
        <f t="array" ref="C18">IF(OR(EXACT(B18,Vorgabe!$D$2:$D$31)),"Feiertag",IF(A18="Sa","Wochenende",IF(A18="So","Wochenende","")))</f>
        <v/>
      </c>
      <c r="D18" s="14"/>
      <c r="E18" s="14">
        <f>IF(D18="",0,Vorgabe!$B$4)</f>
        <v>0</v>
      </c>
      <c r="F18" s="14"/>
      <c r="G18" s="14">
        <f t="shared" si="2"/>
        <v>0</v>
      </c>
      <c r="H18" s="14">
        <f>IF(C18="Fehlzeit",Vorgabe!$B$3,IF(C18="",Vorgabe!$B$3,))</f>
        <v>0.33333333333333331</v>
      </c>
      <c r="I18" s="14">
        <f t="shared" si="3"/>
        <v>0</v>
      </c>
    </row>
    <row r="19" spans="1:9" x14ac:dyDescent="0.2">
      <c r="A19" s="12" t="str">
        <f t="shared" si="0"/>
        <v>Sa</v>
      </c>
      <c r="B19" s="13">
        <f t="shared" si="1"/>
        <v>44087</v>
      </c>
      <c r="C19" s="12" t="str">
        <f t="array" ref="C19">IF(OR(EXACT(B19,Vorgabe!$D$2:$D$31)),"Feiertag",IF(A19="Sa","Wochenende",IF(A19="So","Wochenende","")))</f>
        <v>Wochenende</v>
      </c>
      <c r="D19" s="14"/>
      <c r="E19" s="14">
        <f>IF(D19="",0,Vorgabe!$B$4)</f>
        <v>0</v>
      </c>
      <c r="F19" s="14"/>
      <c r="G19" s="14">
        <f t="shared" si="2"/>
        <v>0</v>
      </c>
      <c r="H19" s="14">
        <f>IF(C19="Fehlzeit",Vorgabe!$B$3,IF(C19="",Vorgabe!$B$3,))</f>
        <v>0</v>
      </c>
      <c r="I19" s="14">
        <f t="shared" si="3"/>
        <v>0</v>
      </c>
    </row>
    <row r="20" spans="1:9" x14ac:dyDescent="0.2">
      <c r="A20" s="12" t="str">
        <f t="shared" si="0"/>
        <v>So</v>
      </c>
      <c r="B20" s="13">
        <f t="shared" si="1"/>
        <v>44088</v>
      </c>
      <c r="C20" s="12" t="str">
        <f t="array" ref="C20">IF(OR(EXACT(B20,Vorgabe!$D$2:$D$31)),"Feiertag",IF(A20="Sa","Wochenende",IF(A20="So","Wochenende","")))</f>
        <v>Wochenende</v>
      </c>
      <c r="D20" s="14"/>
      <c r="E20" s="14">
        <f>IF(D20="",0,Vorgabe!$B$4)</f>
        <v>0</v>
      </c>
      <c r="F20" s="14"/>
      <c r="G20" s="14">
        <f t="shared" si="2"/>
        <v>0</v>
      </c>
      <c r="H20" s="14">
        <f>IF(C20="Fehlzeit",Vorgabe!$B$3,IF(C20="",Vorgabe!$B$3,))</f>
        <v>0</v>
      </c>
      <c r="I20" s="14">
        <f t="shared" si="3"/>
        <v>0</v>
      </c>
    </row>
    <row r="21" spans="1:9" x14ac:dyDescent="0.2">
      <c r="A21" s="12" t="str">
        <f t="shared" si="0"/>
        <v>Mo</v>
      </c>
      <c r="B21" s="13">
        <f t="shared" si="1"/>
        <v>44089</v>
      </c>
      <c r="C21" s="12" t="str">
        <f t="array" ref="C21">IF(OR(EXACT(B21,Vorgabe!$D$2:$D$31)),"Feiertag",IF(A21="Sa","Wochenende",IF(A21="So","Wochenende","")))</f>
        <v/>
      </c>
      <c r="D21" s="14"/>
      <c r="E21" s="14">
        <f>IF(D21="",0,Vorgabe!$B$4)</f>
        <v>0</v>
      </c>
      <c r="F21" s="14"/>
      <c r="G21" s="14">
        <f t="shared" si="2"/>
        <v>0</v>
      </c>
      <c r="H21" s="14">
        <f>IF(C21="Fehlzeit",Vorgabe!$B$3,IF(C21="",Vorgabe!$B$3,))</f>
        <v>0.33333333333333331</v>
      </c>
      <c r="I21" s="14">
        <f t="shared" si="3"/>
        <v>0</v>
      </c>
    </row>
    <row r="22" spans="1:9" x14ac:dyDescent="0.2">
      <c r="A22" s="12" t="str">
        <f t="shared" si="0"/>
        <v>Di</v>
      </c>
      <c r="B22" s="13">
        <f t="shared" si="1"/>
        <v>44090</v>
      </c>
      <c r="C22" s="12" t="str">
        <f t="array" ref="C22">IF(OR(EXACT(B22,Vorgabe!$D$2:$D$31)),"Feiertag",IF(A22="Sa","Wochenende",IF(A22="So","Wochenende","")))</f>
        <v/>
      </c>
      <c r="D22" s="14"/>
      <c r="E22" s="14">
        <f>IF(D22="",0,Vorgabe!$B$4)</f>
        <v>0</v>
      </c>
      <c r="F22" s="14"/>
      <c r="G22" s="14">
        <f t="shared" si="2"/>
        <v>0</v>
      </c>
      <c r="H22" s="14">
        <f>IF(C22="Fehlzeit",Vorgabe!$B$3,IF(C22="",Vorgabe!$B$3,))</f>
        <v>0.33333333333333331</v>
      </c>
      <c r="I22" s="14">
        <f t="shared" si="3"/>
        <v>0</v>
      </c>
    </row>
    <row r="23" spans="1:9" x14ac:dyDescent="0.2">
      <c r="A23" s="12" t="str">
        <f t="shared" si="0"/>
        <v>Mi</v>
      </c>
      <c r="B23" s="13">
        <f t="shared" si="1"/>
        <v>44091</v>
      </c>
      <c r="C23" s="12" t="str">
        <f t="array" ref="C23">IF(OR(EXACT(B23,Vorgabe!$D$2:$D$31)),"Feiertag",IF(A23="Sa","Wochenende",IF(A23="So","Wochenende","")))</f>
        <v/>
      </c>
      <c r="D23" s="14"/>
      <c r="E23" s="14">
        <f>IF(D23="",0,Vorgabe!$B$4)</f>
        <v>0</v>
      </c>
      <c r="F23" s="14"/>
      <c r="G23" s="14">
        <f t="shared" si="2"/>
        <v>0</v>
      </c>
      <c r="H23" s="14">
        <f>IF(C23="Fehlzeit",Vorgabe!$B$3,IF(C23="",Vorgabe!$B$3,))</f>
        <v>0.33333333333333331</v>
      </c>
      <c r="I23" s="14">
        <f t="shared" si="3"/>
        <v>0</v>
      </c>
    </row>
    <row r="24" spans="1:9" x14ac:dyDescent="0.2">
      <c r="A24" s="12" t="str">
        <f t="shared" si="0"/>
        <v>Do</v>
      </c>
      <c r="B24" s="13">
        <f t="shared" si="1"/>
        <v>44092</v>
      </c>
      <c r="C24" s="12" t="str">
        <f t="array" ref="C24">IF(OR(EXACT(B24,Vorgabe!$D$2:$D$31)),"Feiertag",IF(A24="Sa","Wochenende",IF(A24="So","Wochenende","")))</f>
        <v/>
      </c>
      <c r="D24" s="14"/>
      <c r="E24" s="14">
        <f>IF(D24="",0,Vorgabe!$B$4)</f>
        <v>0</v>
      </c>
      <c r="F24" s="14"/>
      <c r="G24" s="14">
        <f t="shared" si="2"/>
        <v>0</v>
      </c>
      <c r="H24" s="14">
        <f>IF(C24="Fehlzeit",Vorgabe!$B$3,IF(C24="",Vorgabe!$B$3,))</f>
        <v>0.33333333333333331</v>
      </c>
      <c r="I24" s="14">
        <f t="shared" si="3"/>
        <v>0</v>
      </c>
    </row>
    <row r="25" spans="1:9" x14ac:dyDescent="0.2">
      <c r="A25" s="12" t="str">
        <f t="shared" si="0"/>
        <v>Fr</v>
      </c>
      <c r="B25" s="13">
        <f t="shared" si="1"/>
        <v>44093</v>
      </c>
      <c r="C25" s="12" t="str">
        <f t="array" ref="C25">IF(OR(EXACT(B25,Vorgabe!$D$2:$D$31)),"Feiertag",IF(A25="Sa","Wochenende",IF(A25="So","Wochenende","")))</f>
        <v/>
      </c>
      <c r="D25" s="14"/>
      <c r="E25" s="14">
        <f>IF(D25="",0,Vorgabe!$B$4)</f>
        <v>0</v>
      </c>
      <c r="F25" s="14"/>
      <c r="G25" s="14">
        <f t="shared" si="2"/>
        <v>0</v>
      </c>
      <c r="H25" s="14">
        <f>IF(C25="Fehlzeit",Vorgabe!$B$3,IF(C25="",Vorgabe!$B$3,))</f>
        <v>0.33333333333333331</v>
      </c>
      <c r="I25" s="14">
        <f t="shared" si="3"/>
        <v>0</v>
      </c>
    </row>
    <row r="26" spans="1:9" x14ac:dyDescent="0.2">
      <c r="A26" s="12" t="str">
        <f t="shared" si="0"/>
        <v>Sa</v>
      </c>
      <c r="B26" s="13">
        <f t="shared" si="1"/>
        <v>44094</v>
      </c>
      <c r="C26" s="12" t="str">
        <f t="array" ref="C26">IF(OR(EXACT(B26,Vorgabe!$D$2:$D$31)),"Feiertag",IF(A26="Sa","Wochenende",IF(A26="So","Wochenende","")))</f>
        <v>Wochenende</v>
      </c>
      <c r="D26" s="14"/>
      <c r="E26" s="14">
        <f>IF(D26="",0,Vorgabe!$B$4)</f>
        <v>0</v>
      </c>
      <c r="F26" s="14"/>
      <c r="G26" s="14">
        <f t="shared" si="2"/>
        <v>0</v>
      </c>
      <c r="H26" s="14">
        <f>IF(C26="Fehlzeit",Vorgabe!$B$3,IF(C26="",Vorgabe!$B$3,))</f>
        <v>0</v>
      </c>
      <c r="I26" s="14">
        <f t="shared" si="3"/>
        <v>0</v>
      </c>
    </row>
    <row r="27" spans="1:9" x14ac:dyDescent="0.2">
      <c r="A27" s="12" t="str">
        <f t="shared" si="0"/>
        <v>So</v>
      </c>
      <c r="B27" s="13">
        <f t="shared" si="1"/>
        <v>44095</v>
      </c>
      <c r="C27" s="12" t="str">
        <f t="array" ref="C27">IF(OR(EXACT(B27,Vorgabe!$D$2:$D$31)),"Feiertag",IF(A27="Sa","Wochenende",IF(A27="So","Wochenende","")))</f>
        <v>Wochenende</v>
      </c>
      <c r="D27" s="14"/>
      <c r="E27" s="14">
        <f>IF(D27="",0,Vorgabe!$B$4)</f>
        <v>0</v>
      </c>
      <c r="F27" s="14"/>
      <c r="G27" s="14">
        <f t="shared" si="2"/>
        <v>0</v>
      </c>
      <c r="H27" s="14">
        <f>IF(C27="Fehlzeit",Vorgabe!$B$3,IF(C27="",Vorgabe!$B$3,))</f>
        <v>0</v>
      </c>
      <c r="I27" s="14">
        <f t="shared" si="3"/>
        <v>0</v>
      </c>
    </row>
    <row r="28" spans="1:9" x14ac:dyDescent="0.2">
      <c r="A28" s="12" t="str">
        <f t="shared" si="0"/>
        <v>Mo</v>
      </c>
      <c r="B28" s="13">
        <f t="shared" si="1"/>
        <v>44096</v>
      </c>
      <c r="C28" s="12" t="str">
        <f t="array" ref="C28">IF(OR(EXACT(B28,Vorgabe!$D$2:$D$31)),"Feiertag",IF(A28="Sa","Wochenende",IF(A28="So","Wochenende","")))</f>
        <v/>
      </c>
      <c r="D28" s="14"/>
      <c r="E28" s="14">
        <f>IF(D28="",0,Vorgabe!$B$4)</f>
        <v>0</v>
      </c>
      <c r="F28" s="14"/>
      <c r="G28" s="14">
        <f t="shared" si="2"/>
        <v>0</v>
      </c>
      <c r="H28" s="14">
        <f>IF(C28="Fehlzeit",Vorgabe!$B$3,IF(C28="",Vorgabe!$B$3,))</f>
        <v>0.33333333333333331</v>
      </c>
      <c r="I28" s="14">
        <f t="shared" si="3"/>
        <v>0</v>
      </c>
    </row>
    <row r="29" spans="1:9" x14ac:dyDescent="0.2">
      <c r="A29" s="12" t="str">
        <f t="shared" si="0"/>
        <v>Di</v>
      </c>
      <c r="B29" s="13">
        <f t="shared" si="1"/>
        <v>44097</v>
      </c>
      <c r="C29" s="12" t="str">
        <f t="array" ref="C29">IF(OR(EXACT(B29,Vorgabe!$D$2:$D$31)),"Feiertag",IF(A29="Sa","Wochenende",IF(A29="So","Wochenende","")))</f>
        <v/>
      </c>
      <c r="D29" s="14"/>
      <c r="E29" s="14">
        <f>IF(D29="",0,Vorgabe!$B$4)</f>
        <v>0</v>
      </c>
      <c r="F29" s="14"/>
      <c r="G29" s="14">
        <f t="shared" si="2"/>
        <v>0</v>
      </c>
      <c r="H29" s="14">
        <f>IF(C29="Fehlzeit",Vorgabe!$B$3,IF(C29="",Vorgabe!$B$3,))</f>
        <v>0.33333333333333331</v>
      </c>
      <c r="I29" s="14">
        <f t="shared" si="3"/>
        <v>0</v>
      </c>
    </row>
    <row r="30" spans="1:9" x14ac:dyDescent="0.2">
      <c r="A30" s="12" t="str">
        <f t="shared" si="0"/>
        <v>Mi</v>
      </c>
      <c r="B30" s="13">
        <f t="shared" si="1"/>
        <v>44098</v>
      </c>
      <c r="C30" s="12" t="str">
        <f t="array" ref="C30">IF(OR(EXACT(B30,Vorgabe!$D$2:$D$31)),"Feiertag",IF(A30="Sa","Wochenende",IF(A30="So","Wochenende","")))</f>
        <v/>
      </c>
      <c r="D30" s="14"/>
      <c r="E30" s="14">
        <f>IF(D30="",0,Vorgabe!$B$4)</f>
        <v>0</v>
      </c>
      <c r="F30" s="14"/>
      <c r="G30" s="14">
        <f t="shared" si="2"/>
        <v>0</v>
      </c>
      <c r="H30" s="14">
        <f>IF(C30="Fehlzeit",Vorgabe!$B$3,IF(C30="",Vorgabe!$B$3,))</f>
        <v>0.33333333333333331</v>
      </c>
      <c r="I30" s="14">
        <f t="shared" si="3"/>
        <v>0</v>
      </c>
    </row>
    <row r="31" spans="1:9" x14ac:dyDescent="0.2">
      <c r="A31" s="12" t="str">
        <f t="shared" si="0"/>
        <v>Do</v>
      </c>
      <c r="B31" s="13">
        <f t="shared" si="1"/>
        <v>44099</v>
      </c>
      <c r="C31" s="12" t="str">
        <f t="array" ref="C31">IF(OR(EXACT(B31,Vorgabe!$D$2:$D$31)),"Feiertag",IF(A31="Sa","Wochenende",IF(A31="So","Wochenende","")))</f>
        <v/>
      </c>
      <c r="D31" s="14"/>
      <c r="E31" s="14">
        <f>IF(D31="",0,Vorgabe!$B$4)</f>
        <v>0</v>
      </c>
      <c r="F31" s="14"/>
      <c r="G31" s="14">
        <f t="shared" si="2"/>
        <v>0</v>
      </c>
      <c r="H31" s="14">
        <f>IF(C31="Fehlzeit",Vorgabe!$B$3,IF(C31="",Vorgabe!$B$3,))</f>
        <v>0.33333333333333331</v>
      </c>
      <c r="I31" s="14">
        <f t="shared" si="3"/>
        <v>0</v>
      </c>
    </row>
    <row r="32" spans="1:9" x14ac:dyDescent="0.2">
      <c r="A32" s="12" t="str">
        <f t="shared" si="0"/>
        <v>Fr</v>
      </c>
      <c r="B32" s="13">
        <f t="shared" si="1"/>
        <v>44100</v>
      </c>
      <c r="C32" s="12" t="str">
        <f t="array" ref="C32">IF(OR(EXACT(B32,Vorgabe!$D$2:$D$31)),"Feiertag",IF(A32="Sa","Wochenende",IF(A32="So","Wochenende","")))</f>
        <v/>
      </c>
      <c r="D32" s="14"/>
      <c r="E32" s="14">
        <f>IF(D32="",0,Vorgabe!$B$4)</f>
        <v>0</v>
      </c>
      <c r="F32" s="14"/>
      <c r="G32" s="14">
        <f t="shared" si="2"/>
        <v>0</v>
      </c>
      <c r="H32" s="14">
        <f>IF(C32="Fehlzeit",Vorgabe!$B$3,IF(C32="",Vorgabe!$B$3,))</f>
        <v>0.33333333333333331</v>
      </c>
      <c r="I32" s="14">
        <f t="shared" si="3"/>
        <v>0</v>
      </c>
    </row>
    <row r="33" spans="1:9" x14ac:dyDescent="0.2">
      <c r="A33" s="12" t="str">
        <f t="shared" si="0"/>
        <v>Sa</v>
      </c>
      <c r="B33" s="13">
        <f t="shared" si="1"/>
        <v>44101</v>
      </c>
      <c r="C33" s="12" t="str">
        <f t="array" ref="C33">IF(OR(EXACT(B33,Vorgabe!$D$2:$D$31)),"Feiertag",IF(A33="Sa","Wochenende",IF(A33="So","Wochenende","")))</f>
        <v>Wochenende</v>
      </c>
      <c r="D33" s="14"/>
      <c r="E33" s="14">
        <f>IF(D33="",0,Vorgabe!$B$4)</f>
        <v>0</v>
      </c>
      <c r="F33" s="14"/>
      <c r="G33" s="14">
        <f t="shared" si="2"/>
        <v>0</v>
      </c>
      <c r="H33" s="14">
        <f>IF(C33="Fehlzeit",Vorgabe!$B$3,IF(C33="",Vorgabe!$B$3,))</f>
        <v>0</v>
      </c>
      <c r="I33" s="14">
        <f t="shared" si="3"/>
        <v>0</v>
      </c>
    </row>
    <row r="34" spans="1:9" x14ac:dyDescent="0.2">
      <c r="A34" s="12" t="str">
        <f t="shared" si="0"/>
        <v>So</v>
      </c>
      <c r="B34" s="13">
        <f t="shared" si="1"/>
        <v>44102</v>
      </c>
      <c r="C34" s="12" t="str">
        <f t="array" ref="C34">IF(OR(EXACT(B34,Vorgabe!$D$2:$D$31)),"Feiertag",IF(A34="Sa","Wochenende",IF(A34="So","Wochenende","")))</f>
        <v>Wochenende</v>
      </c>
      <c r="D34" s="14"/>
      <c r="E34" s="14">
        <f>IF(D34="",0,Vorgabe!$B$4)</f>
        <v>0</v>
      </c>
      <c r="F34" s="14"/>
      <c r="G34" s="14">
        <f t="shared" si="2"/>
        <v>0</v>
      </c>
      <c r="H34" s="14">
        <f>IF(C34="Fehlzeit",Vorgabe!$B$3,IF(C34="",Vorgabe!$B$3,))</f>
        <v>0</v>
      </c>
      <c r="I34" s="14">
        <f t="shared" si="3"/>
        <v>0</v>
      </c>
    </row>
    <row r="35" spans="1:9" x14ac:dyDescent="0.2">
      <c r="A35" s="12" t="str">
        <f t="shared" si="0"/>
        <v>Mo</v>
      </c>
      <c r="B35" s="13">
        <f t="shared" si="1"/>
        <v>44103</v>
      </c>
      <c r="C35" s="12" t="str">
        <f t="array" ref="C35">IF(OR(EXACT(B35,Vorgabe!$D$2:$D$31)),"Feiertag",IF(A35="Sa","Wochenende",IF(A35="So","Wochenende","")))</f>
        <v/>
      </c>
      <c r="D35" s="14"/>
      <c r="E35" s="14">
        <f>IF(D35="",0,Vorgabe!$B$4)</f>
        <v>0</v>
      </c>
      <c r="F35" s="14"/>
      <c r="G35" s="14">
        <f t="shared" si="2"/>
        <v>0</v>
      </c>
      <c r="H35" s="14">
        <f>IF(C35="Fehlzeit",Vorgabe!$B$3,IF(C35="",Vorgabe!$B$3,))</f>
        <v>0.33333333333333331</v>
      </c>
      <c r="I35" s="14">
        <f t="shared" si="3"/>
        <v>0</v>
      </c>
    </row>
  </sheetData>
  <mergeCells count="4">
    <mergeCell ref="A1:C1"/>
    <mergeCell ref="G1:H1"/>
    <mergeCell ref="G2:H2"/>
    <mergeCell ref="G3:H3"/>
  </mergeCells>
  <conditionalFormatting sqref="A6:D6 E6:I34 D7:D34 A7:C35 D35:I35">
    <cfRule type="expression" dxfId="11" priority="2">
      <formula>OR($C6="Krank",$C6="Fehlzeit")</formula>
    </cfRule>
    <cfRule type="expression" dxfId="10" priority="3">
      <formula>OR($C6="Wochenende",$C6="Feiertag")</formula>
    </cfRule>
  </conditionalFormatting>
  <pageMargins left="0.78749999999999998" right="0.78749999999999998" top="0.98402777777777795" bottom="0.98402777777777795" header="0.511811023622047" footer="0.511811023622047"/>
  <pageSetup paperSize="9" orientation="landscape"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MJ36"/>
  <sheetViews>
    <sheetView zoomScaleNormal="100" workbookViewId="0">
      <selection activeCell="E36" sqref="E36"/>
    </sheetView>
  </sheetViews>
  <sheetFormatPr baseColWidth="10" defaultColWidth="11.42578125" defaultRowHeight="12.75" x14ac:dyDescent="0.2"/>
  <cols>
    <col min="1" max="1" width="5.42578125" style="16" customWidth="1"/>
    <col min="2" max="2" width="10.85546875" style="16" customWidth="1"/>
    <col min="3" max="3" width="11.85546875" style="16" customWidth="1"/>
    <col min="4" max="4" width="10" style="16" customWidth="1"/>
    <col min="5" max="5" width="7.7109375" style="16" customWidth="1"/>
    <col min="6" max="6" width="6.5703125" style="16" customWidth="1"/>
    <col min="7" max="7" width="10.7109375" style="16" customWidth="1"/>
    <col min="8" max="8" width="13.85546875" style="16" customWidth="1"/>
    <col min="9" max="9" width="10.140625" style="16" customWidth="1"/>
    <col min="10" max="1024" width="11.42578125" style="16"/>
  </cols>
  <sheetData>
    <row r="1" spans="1:9" ht="15.75" x14ac:dyDescent="0.25">
      <c r="A1" s="26" t="s">
        <v>8</v>
      </c>
      <c r="B1" s="26"/>
      <c r="C1" s="26"/>
      <c r="D1" s="4">
        <f>DATE(E1,F1,1)</f>
        <v>44104</v>
      </c>
      <c r="E1" s="5">
        <f>Vorgabe!B2</f>
        <v>2024</v>
      </c>
      <c r="F1" s="17">
        <v>10</v>
      </c>
      <c r="G1" s="27" t="s">
        <v>9</v>
      </c>
      <c r="H1" s="27"/>
      <c r="I1" s="7">
        <f>SUM(G6:G36)</f>
        <v>0</v>
      </c>
    </row>
    <row r="2" spans="1:9" ht="14.25" x14ac:dyDescent="0.2">
      <c r="G2" s="28" t="s">
        <v>10</v>
      </c>
      <c r="H2" s="28"/>
      <c r="I2" s="8">
        <f>SUM(I6:I36)</f>
        <v>0</v>
      </c>
    </row>
    <row r="3" spans="1:9" ht="15.75" x14ac:dyDescent="0.25">
      <c r="B3" s="9" t="s">
        <v>11</v>
      </c>
      <c r="C3" s="10">
        <f ca="1">INDIRECT(TEXT(D1-1,"MMMM")&amp;"!I3")</f>
        <v>0</v>
      </c>
      <c r="G3" s="27" t="s">
        <v>12</v>
      </c>
      <c r="H3" s="27"/>
      <c r="I3" s="7">
        <f ca="1">C3+SUM(I6:I36)</f>
        <v>0</v>
      </c>
    </row>
    <row r="5" spans="1:9" ht="15" x14ac:dyDescent="0.25">
      <c r="A5" s="11" t="s">
        <v>13</v>
      </c>
      <c r="B5" s="11" t="s">
        <v>14</v>
      </c>
      <c r="C5" s="11" t="s">
        <v>15</v>
      </c>
      <c r="D5" s="11" t="s">
        <v>16</v>
      </c>
      <c r="E5" s="11" t="s">
        <v>17</v>
      </c>
      <c r="F5" s="11" t="s">
        <v>18</v>
      </c>
      <c r="G5" s="11" t="s">
        <v>19</v>
      </c>
      <c r="H5" s="11" t="s">
        <v>20</v>
      </c>
      <c r="I5" s="11" t="s">
        <v>21</v>
      </c>
    </row>
    <row r="6" spans="1:9" x14ac:dyDescent="0.2">
      <c r="A6" s="18" t="str">
        <f t="shared" ref="A6:A36" si="0">TEXT(B6,"TTT")</f>
        <v>Di</v>
      </c>
      <c r="B6" s="19">
        <f t="shared" ref="B6:B36" si="1">DATE($E$1,$F$1,ROW()-5)</f>
        <v>44104</v>
      </c>
      <c r="C6" s="12" t="str">
        <f t="array" ref="C6">IF(OR(EXACT(B6,Vorgabe!$D$2:$D$31)),"Feiertag",IF(A6="Sa","Wochenende",IF(A6="So","Wochenende","")))</f>
        <v/>
      </c>
      <c r="D6" s="14"/>
      <c r="E6" s="20">
        <f>IF(D6="",0,Vorgabe!$B$4)</f>
        <v>0</v>
      </c>
      <c r="F6" s="14"/>
      <c r="G6" s="20">
        <f t="shared" ref="G6:G36" si="2">IF(D6="",0,IF(F6&gt;D6,F6-D6-E6,1+F6-D6-E6))</f>
        <v>0</v>
      </c>
      <c r="H6" s="20">
        <f>IF(C6="Fehlzeit",Vorgabe!$B$3,IF(C6="",Vorgabe!$B$3,))</f>
        <v>0.33333333333333331</v>
      </c>
      <c r="I6" s="20">
        <f t="shared" ref="I6:I36" si="3">IF(C6="Fehlzeit",G6-H6,IF(D6="",0,IF(G6&lt;&gt;0,G6-H6,)))</f>
        <v>0</v>
      </c>
    </row>
    <row r="7" spans="1:9" x14ac:dyDescent="0.2">
      <c r="A7" s="18" t="str">
        <f t="shared" si="0"/>
        <v>Mi</v>
      </c>
      <c r="B7" s="19">
        <f t="shared" si="1"/>
        <v>44105</v>
      </c>
      <c r="C7" s="12" t="str">
        <f t="array" ref="C7">IF(OR(EXACT(B7,Vorgabe!$D$2:$D$31)),"Feiertag",IF(A7="Sa","Wochenende",IF(A7="So","Wochenende","")))</f>
        <v/>
      </c>
      <c r="D7" s="20"/>
      <c r="E7" s="20">
        <f>IF(D7="",0,Vorgabe!$B$4)</f>
        <v>0</v>
      </c>
      <c r="F7" s="20"/>
      <c r="G7" s="20">
        <f t="shared" si="2"/>
        <v>0</v>
      </c>
      <c r="H7" s="20">
        <f>IF(C7="Fehlzeit",Vorgabe!$B$3,IF(C7="",Vorgabe!$B$3,))</f>
        <v>0.33333333333333331</v>
      </c>
      <c r="I7" s="20">
        <f t="shared" si="3"/>
        <v>0</v>
      </c>
    </row>
    <row r="8" spans="1:9" x14ac:dyDescent="0.2">
      <c r="A8" s="18" t="str">
        <f t="shared" si="0"/>
        <v>Do</v>
      </c>
      <c r="B8" s="19">
        <f t="shared" si="1"/>
        <v>44106</v>
      </c>
      <c r="C8" s="12" t="str">
        <f t="array" ref="C8">IF(OR(EXACT(B8,Vorgabe!$D$2:$D$31)),"Feiertag",IF(A8="Sa","Wochenende",IF(A8="So","Wochenende","")))</f>
        <v>Feiertag</v>
      </c>
      <c r="D8" s="20"/>
      <c r="E8" s="20">
        <f>IF(D8="",0,Vorgabe!$B$4)</f>
        <v>0</v>
      </c>
      <c r="F8" s="20"/>
      <c r="G8" s="20">
        <f t="shared" si="2"/>
        <v>0</v>
      </c>
      <c r="H8" s="20">
        <f>IF(C8="Fehlzeit",Vorgabe!$B$3,IF(C8="",Vorgabe!$B$3,))</f>
        <v>0</v>
      </c>
      <c r="I8" s="20">
        <f t="shared" si="3"/>
        <v>0</v>
      </c>
    </row>
    <row r="9" spans="1:9" x14ac:dyDescent="0.2">
      <c r="A9" s="18" t="str">
        <f t="shared" si="0"/>
        <v>Fr</v>
      </c>
      <c r="B9" s="19">
        <f t="shared" si="1"/>
        <v>44107</v>
      </c>
      <c r="C9" s="12" t="str">
        <f t="array" ref="C9">IF(OR(EXACT(B9,Vorgabe!$D$2:$D$31)),"Feiertag",IF(A9="Sa","Wochenende",IF(A9="So","Wochenende","")))</f>
        <v/>
      </c>
      <c r="D9" s="20"/>
      <c r="E9" s="20">
        <f>IF(D9="",0,Vorgabe!$B$4)</f>
        <v>0</v>
      </c>
      <c r="F9" s="20"/>
      <c r="G9" s="20">
        <f t="shared" si="2"/>
        <v>0</v>
      </c>
      <c r="H9" s="20">
        <f>IF(C9="Fehlzeit",Vorgabe!$B$3,IF(C9="",Vorgabe!$B$3,))</f>
        <v>0.33333333333333331</v>
      </c>
      <c r="I9" s="20">
        <f t="shared" si="3"/>
        <v>0</v>
      </c>
    </row>
    <row r="10" spans="1:9" x14ac:dyDescent="0.2">
      <c r="A10" s="18" t="str">
        <f t="shared" si="0"/>
        <v>Sa</v>
      </c>
      <c r="B10" s="19">
        <f t="shared" si="1"/>
        <v>44108</v>
      </c>
      <c r="C10" s="12" t="str">
        <f t="array" ref="C10">IF(OR(EXACT(B10,Vorgabe!$D$2:$D$31)),"Feiertag",IF(A10="Sa","Wochenende",IF(A10="So","Wochenende","")))</f>
        <v>Wochenende</v>
      </c>
      <c r="D10" s="20"/>
      <c r="E10" s="20">
        <f>IF(D10="",0,Vorgabe!$B$4)</f>
        <v>0</v>
      </c>
      <c r="F10" s="20"/>
      <c r="G10" s="20">
        <f t="shared" si="2"/>
        <v>0</v>
      </c>
      <c r="H10" s="20">
        <f>IF(C10="Fehlzeit",Vorgabe!$B$3,IF(C10="",Vorgabe!$B$3,))</f>
        <v>0</v>
      </c>
      <c r="I10" s="20">
        <f t="shared" si="3"/>
        <v>0</v>
      </c>
    </row>
    <row r="11" spans="1:9" x14ac:dyDescent="0.2">
      <c r="A11" s="18" t="str">
        <f t="shared" si="0"/>
        <v>So</v>
      </c>
      <c r="B11" s="19">
        <f t="shared" si="1"/>
        <v>44109</v>
      </c>
      <c r="C11" s="12" t="str">
        <f t="array" ref="C11">IF(OR(EXACT(B11,Vorgabe!$D$2:$D$31)),"Feiertag",IF(A11="Sa","Wochenende",IF(A11="So","Wochenende","")))</f>
        <v>Wochenende</v>
      </c>
      <c r="D11" s="20"/>
      <c r="E11" s="20">
        <f>IF(D11="",0,Vorgabe!$B$4)</f>
        <v>0</v>
      </c>
      <c r="F11" s="20"/>
      <c r="G11" s="20">
        <f t="shared" si="2"/>
        <v>0</v>
      </c>
      <c r="H11" s="20">
        <f>IF(C11="Fehlzeit",Vorgabe!$B$3,IF(C11="",Vorgabe!$B$3,))</f>
        <v>0</v>
      </c>
      <c r="I11" s="20">
        <f t="shared" si="3"/>
        <v>0</v>
      </c>
    </row>
    <row r="12" spans="1:9" x14ac:dyDescent="0.2">
      <c r="A12" s="18" t="str">
        <f t="shared" si="0"/>
        <v>Mo</v>
      </c>
      <c r="B12" s="19">
        <f t="shared" si="1"/>
        <v>44110</v>
      </c>
      <c r="C12" s="12" t="str">
        <f t="array" ref="C12">IF(OR(EXACT(B12,Vorgabe!$D$2:$D$31)),"Feiertag",IF(A12="Sa","Wochenende",IF(A12="So","Wochenende","")))</f>
        <v/>
      </c>
      <c r="D12" s="20"/>
      <c r="E12" s="20">
        <f>IF(D12="",0,Vorgabe!$B$4)</f>
        <v>0</v>
      </c>
      <c r="F12" s="20"/>
      <c r="G12" s="20">
        <f t="shared" si="2"/>
        <v>0</v>
      </c>
      <c r="H12" s="20">
        <f>IF(C12="Fehlzeit",Vorgabe!$B$3,IF(C12="",Vorgabe!$B$3,))</f>
        <v>0.33333333333333331</v>
      </c>
      <c r="I12" s="20">
        <f t="shared" si="3"/>
        <v>0</v>
      </c>
    </row>
    <row r="13" spans="1:9" x14ac:dyDescent="0.2">
      <c r="A13" s="18" t="str">
        <f t="shared" si="0"/>
        <v>Di</v>
      </c>
      <c r="B13" s="19">
        <f t="shared" si="1"/>
        <v>44111</v>
      </c>
      <c r="C13" s="12" t="str">
        <f t="array" ref="C13">IF(OR(EXACT(B13,Vorgabe!$D$2:$D$31)),"Feiertag",IF(A13="Sa","Wochenende",IF(A13="So","Wochenende","")))</f>
        <v/>
      </c>
      <c r="D13" s="20"/>
      <c r="E13" s="20">
        <f>IF(D13="",0,Vorgabe!$B$4)</f>
        <v>0</v>
      </c>
      <c r="F13" s="20"/>
      <c r="G13" s="20">
        <f t="shared" si="2"/>
        <v>0</v>
      </c>
      <c r="H13" s="20">
        <f>IF(C13="Fehlzeit",Vorgabe!$B$3,IF(C13="",Vorgabe!$B$3,))</f>
        <v>0.33333333333333331</v>
      </c>
      <c r="I13" s="20">
        <f t="shared" si="3"/>
        <v>0</v>
      </c>
    </row>
    <row r="14" spans="1:9" x14ac:dyDescent="0.2">
      <c r="A14" s="18" t="str">
        <f t="shared" si="0"/>
        <v>Mi</v>
      </c>
      <c r="B14" s="19">
        <f t="shared" si="1"/>
        <v>44112</v>
      </c>
      <c r="C14" s="12" t="str">
        <f t="array" ref="C14">IF(OR(EXACT(B14,Vorgabe!$D$2:$D$31)),"Feiertag",IF(A14="Sa","Wochenende",IF(A14="So","Wochenende","")))</f>
        <v/>
      </c>
      <c r="D14" s="20"/>
      <c r="E14" s="20">
        <f>IF(D14="",0,Vorgabe!$B$4)</f>
        <v>0</v>
      </c>
      <c r="F14" s="20"/>
      <c r="G14" s="20">
        <f t="shared" si="2"/>
        <v>0</v>
      </c>
      <c r="H14" s="20">
        <f>IF(C14="Fehlzeit",Vorgabe!$B$3,IF(C14="",Vorgabe!$B$3,))</f>
        <v>0.33333333333333331</v>
      </c>
      <c r="I14" s="20">
        <f t="shared" si="3"/>
        <v>0</v>
      </c>
    </row>
    <row r="15" spans="1:9" x14ac:dyDescent="0.2">
      <c r="A15" s="18" t="str">
        <f t="shared" si="0"/>
        <v>Do</v>
      </c>
      <c r="B15" s="19">
        <f t="shared" si="1"/>
        <v>44113</v>
      </c>
      <c r="C15" s="12" t="str">
        <f t="array" ref="C15">IF(OR(EXACT(B15,Vorgabe!$D$2:$D$31)),"Feiertag",IF(A15="Sa","Wochenende",IF(A15="So","Wochenende","")))</f>
        <v/>
      </c>
      <c r="D15" s="20"/>
      <c r="E15" s="20">
        <f>IF(D15="",0,Vorgabe!$B$4)</f>
        <v>0</v>
      </c>
      <c r="F15" s="20"/>
      <c r="G15" s="20">
        <f t="shared" si="2"/>
        <v>0</v>
      </c>
      <c r="H15" s="20">
        <f>IF(C15="Fehlzeit",Vorgabe!$B$3,IF(C15="",Vorgabe!$B$3,))</f>
        <v>0.33333333333333331</v>
      </c>
      <c r="I15" s="20">
        <f t="shared" si="3"/>
        <v>0</v>
      </c>
    </row>
    <row r="16" spans="1:9" x14ac:dyDescent="0.2">
      <c r="A16" s="18" t="str">
        <f t="shared" si="0"/>
        <v>Fr</v>
      </c>
      <c r="B16" s="19">
        <f t="shared" si="1"/>
        <v>44114</v>
      </c>
      <c r="C16" s="12" t="str">
        <f t="array" ref="C16">IF(OR(EXACT(B16,Vorgabe!$D$2:$D$31)),"Feiertag",IF(A16="Sa","Wochenende",IF(A16="So","Wochenende","")))</f>
        <v/>
      </c>
      <c r="D16" s="20"/>
      <c r="E16" s="20">
        <f>IF(D16="",0,Vorgabe!$B$4)</f>
        <v>0</v>
      </c>
      <c r="F16" s="14"/>
      <c r="G16" s="20">
        <f t="shared" si="2"/>
        <v>0</v>
      </c>
      <c r="H16" s="20">
        <f>IF(C16="Fehlzeit",Vorgabe!$B$3,IF(C16="",Vorgabe!$B$3,))</f>
        <v>0.33333333333333331</v>
      </c>
      <c r="I16" s="20">
        <f t="shared" si="3"/>
        <v>0</v>
      </c>
    </row>
    <row r="17" spans="1:9" x14ac:dyDescent="0.2">
      <c r="A17" s="18" t="str">
        <f t="shared" si="0"/>
        <v>Sa</v>
      </c>
      <c r="B17" s="19">
        <f t="shared" si="1"/>
        <v>44115</v>
      </c>
      <c r="C17" s="12" t="str">
        <f t="array" ref="C17">IF(OR(EXACT(B17,Vorgabe!$D$2:$D$31)),"Feiertag",IF(A17="Sa","Wochenende",IF(A17="So","Wochenende","")))</f>
        <v>Wochenende</v>
      </c>
      <c r="D17" s="20"/>
      <c r="E17" s="20">
        <f>IF(D17="",0,Vorgabe!$B$4)</f>
        <v>0</v>
      </c>
      <c r="F17" s="14"/>
      <c r="G17" s="20">
        <f t="shared" si="2"/>
        <v>0</v>
      </c>
      <c r="H17" s="20">
        <f>IF(C17="Fehlzeit",Vorgabe!$B$3,IF(C17="",Vorgabe!$B$3,))</f>
        <v>0</v>
      </c>
      <c r="I17" s="20">
        <f t="shared" si="3"/>
        <v>0</v>
      </c>
    </row>
    <row r="18" spans="1:9" x14ac:dyDescent="0.2">
      <c r="A18" s="18" t="str">
        <f t="shared" si="0"/>
        <v>So</v>
      </c>
      <c r="B18" s="19">
        <f t="shared" si="1"/>
        <v>44116</v>
      </c>
      <c r="C18" s="12" t="str">
        <f t="array" ref="C18">IF(OR(EXACT(B18,Vorgabe!$D$2:$D$31)),"Feiertag",IF(A18="Sa","Wochenende",IF(A18="So","Wochenende","")))</f>
        <v>Wochenende</v>
      </c>
      <c r="D18" s="20"/>
      <c r="E18" s="20">
        <f>IF(D18="",0,Vorgabe!$B$4)</f>
        <v>0</v>
      </c>
      <c r="F18" s="20"/>
      <c r="G18" s="20">
        <f t="shared" si="2"/>
        <v>0</v>
      </c>
      <c r="H18" s="20">
        <f>IF(C18="Fehlzeit",Vorgabe!$B$3,IF(C18="",Vorgabe!$B$3,))</f>
        <v>0</v>
      </c>
      <c r="I18" s="20">
        <f t="shared" si="3"/>
        <v>0</v>
      </c>
    </row>
    <row r="19" spans="1:9" x14ac:dyDescent="0.2">
      <c r="A19" s="18" t="str">
        <f t="shared" si="0"/>
        <v>Mo</v>
      </c>
      <c r="B19" s="19">
        <f t="shared" si="1"/>
        <v>44117</v>
      </c>
      <c r="C19" s="12" t="str">
        <f t="array" ref="C19">IF(OR(EXACT(B19,Vorgabe!$D$2:$D$31)),"Feiertag",IF(A19="Sa","Wochenende",IF(A19="So","Wochenende","")))</f>
        <v/>
      </c>
      <c r="D19" s="20"/>
      <c r="E19" s="20">
        <f>IF(D19="",0,Vorgabe!$B$4)</f>
        <v>0</v>
      </c>
      <c r="F19" s="14"/>
      <c r="G19" s="20">
        <f t="shared" si="2"/>
        <v>0</v>
      </c>
      <c r="H19" s="20">
        <f>IF(C19="Fehlzeit",Vorgabe!$B$3,IF(C19="",Vorgabe!$B$3,))</f>
        <v>0.33333333333333331</v>
      </c>
      <c r="I19" s="20">
        <f t="shared" si="3"/>
        <v>0</v>
      </c>
    </row>
    <row r="20" spans="1:9" x14ac:dyDescent="0.2">
      <c r="A20" s="18" t="str">
        <f t="shared" si="0"/>
        <v>Di</v>
      </c>
      <c r="B20" s="19">
        <f t="shared" si="1"/>
        <v>44118</v>
      </c>
      <c r="C20" s="12" t="str">
        <f t="array" ref="C20">IF(OR(EXACT(B20,Vorgabe!$D$2:$D$31)),"Feiertag",IF(A20="Sa","Wochenende",IF(A20="So","Wochenende","")))</f>
        <v/>
      </c>
      <c r="D20" s="20"/>
      <c r="E20" s="20">
        <f>IF(D20="",0,Vorgabe!$B$4)</f>
        <v>0</v>
      </c>
      <c r="F20" s="20"/>
      <c r="G20" s="20">
        <f t="shared" si="2"/>
        <v>0</v>
      </c>
      <c r="H20" s="20">
        <f>IF(C20="Fehlzeit",Vorgabe!$B$3,IF(C20="",Vorgabe!$B$3,))</f>
        <v>0.33333333333333331</v>
      </c>
      <c r="I20" s="20">
        <f t="shared" si="3"/>
        <v>0</v>
      </c>
    </row>
    <row r="21" spans="1:9" x14ac:dyDescent="0.2">
      <c r="A21" s="18" t="str">
        <f t="shared" si="0"/>
        <v>Mi</v>
      </c>
      <c r="B21" s="19">
        <f t="shared" si="1"/>
        <v>44119</v>
      </c>
      <c r="C21" s="12" t="str">
        <f t="array" ref="C21">IF(OR(EXACT(B21,Vorgabe!$D$2:$D$31)),"Feiertag",IF(A21="Sa","Wochenende",IF(A21="So","Wochenende","")))</f>
        <v/>
      </c>
      <c r="D21" s="20"/>
      <c r="E21" s="20">
        <f>IF(D21="",0,Vorgabe!$B$4)</f>
        <v>0</v>
      </c>
      <c r="F21" s="20"/>
      <c r="G21" s="20">
        <f t="shared" si="2"/>
        <v>0</v>
      </c>
      <c r="H21" s="20">
        <f>IF(C21="Fehlzeit",Vorgabe!$B$3,IF(C21="",Vorgabe!$B$3,))</f>
        <v>0.33333333333333331</v>
      </c>
      <c r="I21" s="20">
        <f t="shared" si="3"/>
        <v>0</v>
      </c>
    </row>
    <row r="22" spans="1:9" x14ac:dyDescent="0.2">
      <c r="A22" s="18" t="str">
        <f t="shared" si="0"/>
        <v>Do</v>
      </c>
      <c r="B22" s="19">
        <f t="shared" si="1"/>
        <v>44120</v>
      </c>
      <c r="C22" s="12" t="str">
        <f t="array" ref="C22">IF(OR(EXACT(B22,Vorgabe!$D$2:$D$31)),"Feiertag",IF(A22="Sa","Wochenende",IF(A22="So","Wochenende","")))</f>
        <v/>
      </c>
      <c r="D22" s="20"/>
      <c r="E22" s="20">
        <f>IF(D22="",0,Vorgabe!$B$4)</f>
        <v>0</v>
      </c>
      <c r="F22" s="20"/>
      <c r="G22" s="20">
        <f t="shared" si="2"/>
        <v>0</v>
      </c>
      <c r="H22" s="20">
        <f>IF(C22="Fehlzeit",Vorgabe!$B$3,IF(C22="",Vorgabe!$B$3,))</f>
        <v>0.33333333333333331</v>
      </c>
      <c r="I22" s="20">
        <f t="shared" si="3"/>
        <v>0</v>
      </c>
    </row>
    <row r="23" spans="1:9" x14ac:dyDescent="0.2">
      <c r="A23" s="18" t="str">
        <f t="shared" si="0"/>
        <v>Fr</v>
      </c>
      <c r="B23" s="19">
        <f t="shared" si="1"/>
        <v>44121</v>
      </c>
      <c r="C23" s="12" t="str">
        <f t="array" ref="C23">IF(OR(EXACT(B23,Vorgabe!$D$2:$D$31)),"Feiertag",IF(A23="Sa","Wochenende",IF(A23="So","Wochenende","")))</f>
        <v/>
      </c>
      <c r="D23" s="20"/>
      <c r="E23" s="20">
        <f>IF(D23="",0,Vorgabe!$B$4)</f>
        <v>0</v>
      </c>
      <c r="F23" s="20"/>
      <c r="G23" s="20">
        <f t="shared" si="2"/>
        <v>0</v>
      </c>
      <c r="H23" s="20">
        <f>IF(C23="Fehlzeit",Vorgabe!$B$3,IF(C23="",Vorgabe!$B$3,))</f>
        <v>0.33333333333333331</v>
      </c>
      <c r="I23" s="20">
        <f t="shared" si="3"/>
        <v>0</v>
      </c>
    </row>
    <row r="24" spans="1:9" x14ac:dyDescent="0.2">
      <c r="A24" s="18" t="str">
        <f t="shared" si="0"/>
        <v>Sa</v>
      </c>
      <c r="B24" s="19">
        <f t="shared" si="1"/>
        <v>44122</v>
      </c>
      <c r="C24" s="12" t="str">
        <f t="array" ref="C24">IF(OR(EXACT(B24,Vorgabe!$D$2:$D$31)),"Feiertag",IF(A24="Sa","Wochenende",IF(A24="So","Wochenende","")))</f>
        <v>Wochenende</v>
      </c>
      <c r="D24" s="20"/>
      <c r="E24" s="20">
        <f>IF(D24="",0,Vorgabe!$B$4)</f>
        <v>0</v>
      </c>
      <c r="F24" s="14"/>
      <c r="G24" s="20">
        <f t="shared" si="2"/>
        <v>0</v>
      </c>
      <c r="H24" s="20">
        <f>IF(C24="Fehlzeit",Vorgabe!$B$3,IF(C24="",Vorgabe!$B$3,))</f>
        <v>0</v>
      </c>
      <c r="I24" s="20">
        <f t="shared" si="3"/>
        <v>0</v>
      </c>
    </row>
    <row r="25" spans="1:9" x14ac:dyDescent="0.2">
      <c r="A25" s="18" t="str">
        <f t="shared" si="0"/>
        <v>So</v>
      </c>
      <c r="B25" s="19">
        <f t="shared" si="1"/>
        <v>44123</v>
      </c>
      <c r="C25" s="12" t="str">
        <f t="array" ref="C25">IF(OR(EXACT(B25,Vorgabe!$D$2:$D$31)),"Feiertag",IF(A25="Sa","Wochenende",IF(A25="So","Wochenende","")))</f>
        <v>Wochenende</v>
      </c>
      <c r="D25" s="20"/>
      <c r="E25" s="20">
        <f>IF(D25="",0,Vorgabe!$B$4)</f>
        <v>0</v>
      </c>
      <c r="F25" s="14"/>
      <c r="G25" s="20">
        <f t="shared" si="2"/>
        <v>0</v>
      </c>
      <c r="H25" s="20">
        <f>IF(C25="Fehlzeit",Vorgabe!$B$3,IF(C25="",Vorgabe!$B$3,))</f>
        <v>0</v>
      </c>
      <c r="I25" s="20">
        <f t="shared" si="3"/>
        <v>0</v>
      </c>
    </row>
    <row r="26" spans="1:9" x14ac:dyDescent="0.2">
      <c r="A26" s="18" t="str">
        <f t="shared" si="0"/>
        <v>Mo</v>
      </c>
      <c r="B26" s="19">
        <f t="shared" si="1"/>
        <v>44124</v>
      </c>
      <c r="C26" s="12" t="str">
        <f t="array" ref="C26">IF(OR(EXACT(B26,Vorgabe!$D$2:$D$31)),"Feiertag",IF(A26="Sa","Wochenende",IF(A26="So","Wochenende","")))</f>
        <v/>
      </c>
      <c r="D26" s="20"/>
      <c r="E26" s="20">
        <f>IF(D26="",0,Vorgabe!$B$4)</f>
        <v>0</v>
      </c>
      <c r="F26" s="14"/>
      <c r="G26" s="20">
        <f t="shared" si="2"/>
        <v>0</v>
      </c>
      <c r="H26" s="20">
        <f>IF(C26="Fehlzeit",Vorgabe!$B$3,IF(C26="",Vorgabe!$B$3,))</f>
        <v>0.33333333333333331</v>
      </c>
      <c r="I26" s="20">
        <f t="shared" si="3"/>
        <v>0</v>
      </c>
    </row>
    <row r="27" spans="1:9" x14ac:dyDescent="0.2">
      <c r="A27" s="18" t="str">
        <f t="shared" si="0"/>
        <v>Di</v>
      </c>
      <c r="B27" s="19">
        <f t="shared" si="1"/>
        <v>44125</v>
      </c>
      <c r="C27" s="12" t="str">
        <f t="array" ref="C27">IF(OR(EXACT(B27,Vorgabe!$D$2:$D$31)),"Feiertag",IF(A27="Sa","Wochenende",IF(A27="So","Wochenende","")))</f>
        <v/>
      </c>
      <c r="D27" s="20"/>
      <c r="E27" s="20">
        <f>IF(D27="",0,Vorgabe!$B$4)</f>
        <v>0</v>
      </c>
      <c r="F27" s="20"/>
      <c r="G27" s="20">
        <f t="shared" si="2"/>
        <v>0</v>
      </c>
      <c r="H27" s="20">
        <f>IF(C27="Fehlzeit",Vorgabe!$B$3,IF(C27="",Vorgabe!$B$3,))</f>
        <v>0.33333333333333331</v>
      </c>
      <c r="I27" s="20">
        <f t="shared" si="3"/>
        <v>0</v>
      </c>
    </row>
    <row r="28" spans="1:9" x14ac:dyDescent="0.2">
      <c r="A28" s="18" t="str">
        <f t="shared" si="0"/>
        <v>Mi</v>
      </c>
      <c r="B28" s="19">
        <f t="shared" si="1"/>
        <v>44126</v>
      </c>
      <c r="C28" s="12" t="str">
        <f t="array" ref="C28">IF(OR(EXACT(B28,Vorgabe!$D$2:$D$31)),"Feiertag",IF(A28="Sa","Wochenende",IF(A28="So","Wochenende","")))</f>
        <v/>
      </c>
      <c r="D28" s="20"/>
      <c r="E28" s="20">
        <f>IF(D28="",0,Vorgabe!$B$4)</f>
        <v>0</v>
      </c>
      <c r="F28" s="20"/>
      <c r="G28" s="20">
        <f t="shared" si="2"/>
        <v>0</v>
      </c>
      <c r="H28" s="20">
        <f>IF(C28="Fehlzeit",Vorgabe!$B$3,IF(C28="",Vorgabe!$B$3,))</f>
        <v>0.33333333333333331</v>
      </c>
      <c r="I28" s="20">
        <f t="shared" si="3"/>
        <v>0</v>
      </c>
    </row>
    <row r="29" spans="1:9" x14ac:dyDescent="0.2">
      <c r="A29" s="18" t="str">
        <f t="shared" si="0"/>
        <v>Do</v>
      </c>
      <c r="B29" s="19">
        <f t="shared" si="1"/>
        <v>44127</v>
      </c>
      <c r="C29" s="12" t="str">
        <f t="array" ref="C29">IF(OR(EXACT(B29,Vorgabe!$D$2:$D$31)),"Feiertag",IF(A29="Sa","Wochenende",IF(A29="So","Wochenende","")))</f>
        <v/>
      </c>
      <c r="D29" s="20"/>
      <c r="E29" s="20">
        <f>IF(D29="",0,Vorgabe!$B$4)</f>
        <v>0</v>
      </c>
      <c r="F29" s="20"/>
      <c r="G29" s="20">
        <f t="shared" si="2"/>
        <v>0</v>
      </c>
      <c r="H29" s="20">
        <f>IF(C29="Fehlzeit",Vorgabe!$B$3,IF(C29="",Vorgabe!$B$3,))</f>
        <v>0.33333333333333331</v>
      </c>
      <c r="I29" s="20">
        <f t="shared" si="3"/>
        <v>0</v>
      </c>
    </row>
    <row r="30" spans="1:9" x14ac:dyDescent="0.2">
      <c r="A30" s="18" t="str">
        <f t="shared" si="0"/>
        <v>Fr</v>
      </c>
      <c r="B30" s="19">
        <f t="shared" si="1"/>
        <v>44128</v>
      </c>
      <c r="C30" s="12" t="str">
        <f t="array" ref="C30">IF(OR(EXACT(B30,Vorgabe!$D$2:$D$31)),"Feiertag",IF(A30="Sa","Wochenende",IF(A30="So","Wochenende","")))</f>
        <v/>
      </c>
      <c r="D30" s="20"/>
      <c r="E30" s="20">
        <f>IF(D30="",0,Vorgabe!$B$4)</f>
        <v>0</v>
      </c>
      <c r="F30" s="14"/>
      <c r="G30" s="20">
        <f t="shared" si="2"/>
        <v>0</v>
      </c>
      <c r="H30" s="20">
        <f>IF(C30="Fehlzeit",Vorgabe!$B$3,IF(C30="",Vorgabe!$B$3,))</f>
        <v>0.33333333333333331</v>
      </c>
      <c r="I30" s="20">
        <f t="shared" si="3"/>
        <v>0</v>
      </c>
    </row>
    <row r="31" spans="1:9" x14ac:dyDescent="0.2">
      <c r="A31" s="18" t="str">
        <f t="shared" si="0"/>
        <v>Sa</v>
      </c>
      <c r="B31" s="19">
        <f t="shared" si="1"/>
        <v>44129</v>
      </c>
      <c r="C31" s="12" t="str">
        <f t="array" ref="C31">IF(OR(EXACT(B31,Vorgabe!$D$2:$D$31)),"Feiertag",IF(A31="Sa","Wochenende",IF(A31="So","Wochenende","")))</f>
        <v>Wochenende</v>
      </c>
      <c r="D31" s="20"/>
      <c r="E31" s="20">
        <f>IF(D31="",0,Vorgabe!$B$4)</f>
        <v>0</v>
      </c>
      <c r="F31" s="14"/>
      <c r="G31" s="20">
        <f t="shared" si="2"/>
        <v>0</v>
      </c>
      <c r="H31" s="20">
        <f>IF(C31="Fehlzeit",Vorgabe!$B$3,IF(C31="",Vorgabe!$B$3,))</f>
        <v>0</v>
      </c>
      <c r="I31" s="20">
        <f t="shared" si="3"/>
        <v>0</v>
      </c>
    </row>
    <row r="32" spans="1:9" x14ac:dyDescent="0.2">
      <c r="A32" s="18" t="str">
        <f t="shared" si="0"/>
        <v>So</v>
      </c>
      <c r="B32" s="19">
        <f t="shared" si="1"/>
        <v>44130</v>
      </c>
      <c r="C32" s="12" t="str">
        <f t="array" ref="C32">IF(OR(EXACT(B32,Vorgabe!$D$2:$D$31)),"Feiertag",IF(A32="Sa","Wochenende",IF(A32="So","Wochenende","")))</f>
        <v>Wochenende</v>
      </c>
      <c r="D32" s="20"/>
      <c r="E32" s="20">
        <f>IF(D32="",0,Vorgabe!$B$4)</f>
        <v>0</v>
      </c>
      <c r="F32" s="14"/>
      <c r="G32" s="20">
        <f t="shared" si="2"/>
        <v>0</v>
      </c>
      <c r="H32" s="20">
        <f>IF(C32="Fehlzeit",Vorgabe!$B$3,IF(C32="",Vorgabe!$B$3,))</f>
        <v>0</v>
      </c>
      <c r="I32" s="20">
        <f t="shared" si="3"/>
        <v>0</v>
      </c>
    </row>
    <row r="33" spans="1:9" x14ac:dyDescent="0.2">
      <c r="A33" s="18" t="str">
        <f t="shared" si="0"/>
        <v>Mo</v>
      </c>
      <c r="B33" s="19">
        <f t="shared" si="1"/>
        <v>44131</v>
      </c>
      <c r="C33" s="12" t="str">
        <f t="array" ref="C33">IF(OR(EXACT(B33,Vorgabe!$D$2:$D$31)),"Feiertag",IF(A33="Sa","Wochenende",IF(A33="So","Wochenende","")))</f>
        <v/>
      </c>
      <c r="D33" s="20"/>
      <c r="E33" s="20">
        <f>IF(D33="",0,Vorgabe!$B$4)</f>
        <v>0</v>
      </c>
      <c r="F33" s="20"/>
      <c r="G33" s="20">
        <f t="shared" si="2"/>
        <v>0</v>
      </c>
      <c r="H33" s="20">
        <f>IF(C33="Fehlzeit",Vorgabe!$B$3,IF(C33="",Vorgabe!$B$3,))</f>
        <v>0.33333333333333331</v>
      </c>
      <c r="I33" s="20">
        <f t="shared" si="3"/>
        <v>0</v>
      </c>
    </row>
    <row r="34" spans="1:9" x14ac:dyDescent="0.2">
      <c r="A34" s="18" t="str">
        <f t="shared" si="0"/>
        <v>Di</v>
      </c>
      <c r="B34" s="19">
        <f t="shared" si="1"/>
        <v>44132</v>
      </c>
      <c r="C34" s="12" t="str">
        <f t="array" ref="C34">IF(OR(EXACT(B34,Vorgabe!$D$2:$D$31)),"Feiertag",IF(A34="Sa","Wochenende",IF(A34="So","Wochenende","")))</f>
        <v/>
      </c>
      <c r="D34" s="20"/>
      <c r="E34" s="20">
        <f>IF(D34="",0,Vorgabe!$B$4)</f>
        <v>0</v>
      </c>
      <c r="F34" s="14"/>
      <c r="G34" s="20">
        <f t="shared" si="2"/>
        <v>0</v>
      </c>
      <c r="H34" s="20">
        <f>IF(C34="Fehlzeit",Vorgabe!$B$3,IF(C34="",Vorgabe!$B$3,))</f>
        <v>0.33333333333333331</v>
      </c>
      <c r="I34" s="20">
        <f t="shared" si="3"/>
        <v>0</v>
      </c>
    </row>
    <row r="35" spans="1:9" x14ac:dyDescent="0.2">
      <c r="A35" s="18" t="str">
        <f t="shared" si="0"/>
        <v>Mi</v>
      </c>
      <c r="B35" s="19">
        <f t="shared" si="1"/>
        <v>44133</v>
      </c>
      <c r="C35" s="12" t="str">
        <f t="array" ref="C35">IF(OR(EXACT(B35,Vorgabe!$D$2:$D$31)),"Feiertag",IF(A35="Sa","Wochenende",IF(A35="So","Wochenende","")))</f>
        <v/>
      </c>
      <c r="D35" s="20"/>
      <c r="E35" s="20">
        <f>IF(D35="",0,Vorgabe!$B$4)</f>
        <v>0</v>
      </c>
      <c r="F35" s="20"/>
      <c r="G35" s="20">
        <f t="shared" si="2"/>
        <v>0</v>
      </c>
      <c r="H35" s="20">
        <f>IF(C35="Fehlzeit",Vorgabe!$B$3,IF(C35="",Vorgabe!$B$3,))</f>
        <v>0.33333333333333331</v>
      </c>
      <c r="I35" s="20">
        <f t="shared" si="3"/>
        <v>0</v>
      </c>
    </row>
    <row r="36" spans="1:9" x14ac:dyDescent="0.2">
      <c r="A36" s="18" t="str">
        <f t="shared" si="0"/>
        <v>Do</v>
      </c>
      <c r="B36" s="19">
        <f t="shared" si="1"/>
        <v>44134</v>
      </c>
      <c r="C36" s="12" t="str">
        <f t="array" ref="C36">IF(OR(EXACT(B36,Vorgabe!$D$2:$D$31)),"Feiertag",IF(A36="Sa","Wochenende",IF(A36="So","Wochenende","")))</f>
        <v/>
      </c>
      <c r="D36" s="20"/>
      <c r="E36" s="20">
        <f>IF(D36="",0,Vorgabe!$B$4)</f>
        <v>0</v>
      </c>
      <c r="F36" s="20"/>
      <c r="G36" s="20">
        <f t="shared" si="2"/>
        <v>0</v>
      </c>
      <c r="H36" s="20">
        <f>IF(C36="Fehlzeit",Vorgabe!$B$3,IF(C36="",Vorgabe!$B$3,))</f>
        <v>0.33333333333333331</v>
      </c>
      <c r="I36" s="20">
        <f t="shared" si="3"/>
        <v>0</v>
      </c>
    </row>
  </sheetData>
  <mergeCells count="4">
    <mergeCell ref="A1:C1"/>
    <mergeCell ref="G1:H1"/>
    <mergeCell ref="G2:H2"/>
    <mergeCell ref="G3:H3"/>
  </mergeCells>
  <conditionalFormatting sqref="A6:I36">
    <cfRule type="expression" dxfId="9" priority="2">
      <formula>OR($C6="Krank",$C6="Fehlzeit")</formula>
    </cfRule>
    <cfRule type="expression" dxfId="8" priority="3">
      <formula>OR($C6="Wochenende",$C6="Feiertag")</formula>
    </cfRule>
  </conditionalFormatting>
  <pageMargins left="0.78749999999999998" right="0.78749999999999998" top="0.98402777777777795" bottom="0.98402777777777795" header="0.511811023622047" footer="0.511811023622047"/>
  <pageSetup paperSize="9" orientation="landscape"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35"/>
  <sheetViews>
    <sheetView zoomScaleNormal="100" workbookViewId="0">
      <selection activeCell="E35" sqref="E35"/>
    </sheetView>
  </sheetViews>
  <sheetFormatPr baseColWidth="10" defaultColWidth="11.42578125" defaultRowHeight="12.75" x14ac:dyDescent="0.2"/>
  <cols>
    <col min="1" max="1" width="5.42578125" customWidth="1"/>
    <col min="2" max="2" width="10.85546875" customWidth="1"/>
    <col min="3" max="3" width="11.85546875" customWidth="1"/>
    <col min="4" max="4" width="12.5703125" customWidth="1"/>
    <col min="5" max="5" width="7.7109375" customWidth="1"/>
    <col min="6" max="6" width="6.5703125" customWidth="1"/>
    <col min="7" max="7" width="10.7109375" customWidth="1"/>
    <col min="8" max="8" width="13.85546875" customWidth="1"/>
    <col min="9" max="9" width="10.140625" customWidth="1"/>
  </cols>
  <sheetData>
    <row r="1" spans="1:9" ht="15.75" x14ac:dyDescent="0.25">
      <c r="A1" s="26" t="s">
        <v>8</v>
      </c>
      <c r="B1" s="26"/>
      <c r="C1" s="26"/>
      <c r="D1" s="4">
        <f>DATE(E1,F1,1)</f>
        <v>44135</v>
      </c>
      <c r="E1" s="5">
        <f>Vorgabe!B2</f>
        <v>2024</v>
      </c>
      <c r="F1" s="6">
        <v>11</v>
      </c>
      <c r="G1" s="27" t="s">
        <v>9</v>
      </c>
      <c r="H1" s="27"/>
      <c r="I1" s="7">
        <f>SUM(G6:G35)</f>
        <v>0</v>
      </c>
    </row>
    <row r="2" spans="1:9" ht="14.25" x14ac:dyDescent="0.2">
      <c r="G2" s="28" t="s">
        <v>10</v>
      </c>
      <c r="H2" s="28"/>
      <c r="I2" s="8">
        <f>SUM(I6:I35)</f>
        <v>0</v>
      </c>
    </row>
    <row r="3" spans="1:9" ht="15.75" x14ac:dyDescent="0.25">
      <c r="B3" s="9" t="s">
        <v>11</v>
      </c>
      <c r="C3" s="10">
        <f ca="1">INDIRECT(TEXT(D1-1,"MMMM")&amp;"!I3")</f>
        <v>0</v>
      </c>
      <c r="G3" s="27" t="s">
        <v>12</v>
      </c>
      <c r="H3" s="27"/>
      <c r="I3" s="7">
        <f ca="1">C3+SUM(I6:I35)</f>
        <v>0</v>
      </c>
    </row>
    <row r="5" spans="1:9" ht="15" x14ac:dyDescent="0.25">
      <c r="A5" s="11" t="s">
        <v>13</v>
      </c>
      <c r="B5" s="11" t="s">
        <v>14</v>
      </c>
      <c r="C5" s="11" t="s">
        <v>15</v>
      </c>
      <c r="D5" s="11" t="s">
        <v>16</v>
      </c>
      <c r="E5" s="11" t="s">
        <v>17</v>
      </c>
      <c r="F5" s="11" t="s">
        <v>18</v>
      </c>
      <c r="G5" s="11" t="s">
        <v>19</v>
      </c>
      <c r="H5" s="11" t="s">
        <v>20</v>
      </c>
      <c r="I5" s="11" t="s">
        <v>21</v>
      </c>
    </row>
    <row r="6" spans="1:9" x14ac:dyDescent="0.2">
      <c r="A6" s="12" t="str">
        <f t="shared" ref="A6:A35" si="0">TEXT(B6,"TTT")</f>
        <v>Fr</v>
      </c>
      <c r="B6" s="13">
        <f t="shared" ref="B6:B35" si="1">DATE($E$1,$F$1,ROW()-5)</f>
        <v>44135</v>
      </c>
      <c r="C6" s="12" t="str">
        <f t="array" ref="C6">IF(OR(EXACT(B6,Vorgabe!$D$2:$D$31)),"Feiertag",IF(A6="Sa","Wochenende",IF(A6="So","Wochenende","")))</f>
        <v/>
      </c>
      <c r="D6" s="20"/>
      <c r="E6" s="14">
        <f>IF(D6="",0,Vorgabe!$B$4)</f>
        <v>0</v>
      </c>
      <c r="F6" s="14"/>
      <c r="G6" s="14">
        <f t="shared" ref="G6:G35" si="2">IF(D6="",0,IF(F6&gt;D6,F6-D6-E6,1+F6-D6-E6))</f>
        <v>0</v>
      </c>
      <c r="H6" s="14">
        <f>IF(C6="Fehlzeit",Vorgabe!$B$3,IF(C6="",Vorgabe!$B$3,))</f>
        <v>0.33333333333333331</v>
      </c>
      <c r="I6" s="14">
        <f t="shared" ref="I6:I35" si="3">IF(C6="Fehlzeit",G6-H6,IF(D6="",0,IF(G6&lt;&gt;0,G6-H6,)))</f>
        <v>0</v>
      </c>
    </row>
    <row r="7" spans="1:9" x14ac:dyDescent="0.2">
      <c r="A7" s="12" t="str">
        <f t="shared" si="0"/>
        <v>Sa</v>
      </c>
      <c r="B7" s="13">
        <f t="shared" si="1"/>
        <v>44136</v>
      </c>
      <c r="C7" s="12" t="str">
        <f t="array" ref="C7">IF(OR(EXACT(B7,Vorgabe!$D$2:$D$31)),"Feiertag",IF(A7="Sa","Wochenende",IF(A7="So","Wochenende","")))</f>
        <v>Wochenende</v>
      </c>
      <c r="D7" s="14"/>
      <c r="E7" s="14">
        <f>IF(D7="",0,Vorgabe!$B$4)</f>
        <v>0</v>
      </c>
      <c r="F7" s="14"/>
      <c r="G7" s="14">
        <f t="shared" si="2"/>
        <v>0</v>
      </c>
      <c r="H7" s="14">
        <f>IF(C7="Fehlzeit",Vorgabe!$B$3,IF(C7="",Vorgabe!$B$3,))</f>
        <v>0</v>
      </c>
      <c r="I7" s="14">
        <f t="shared" si="3"/>
        <v>0</v>
      </c>
    </row>
    <row r="8" spans="1:9" x14ac:dyDescent="0.2">
      <c r="A8" s="12" t="str">
        <f t="shared" si="0"/>
        <v>So</v>
      </c>
      <c r="B8" s="13">
        <f t="shared" si="1"/>
        <v>44137</v>
      </c>
      <c r="C8" s="12" t="str">
        <f t="array" ref="C8">IF(OR(EXACT(B8,Vorgabe!$D$2:$D$31)),"Feiertag",IF(A8="Sa","Wochenende",IF(A8="So","Wochenende","")))</f>
        <v>Wochenende</v>
      </c>
      <c r="D8" s="14"/>
      <c r="E8" s="14">
        <f>IF(D8="",0,Vorgabe!$B$4)</f>
        <v>0</v>
      </c>
      <c r="F8" s="14"/>
      <c r="G8" s="14">
        <f t="shared" si="2"/>
        <v>0</v>
      </c>
      <c r="H8" s="14">
        <f>IF(C8="Fehlzeit",Vorgabe!$B$3,IF(C8="",Vorgabe!$B$3,))</f>
        <v>0</v>
      </c>
      <c r="I8" s="14">
        <f t="shared" si="3"/>
        <v>0</v>
      </c>
    </row>
    <row r="9" spans="1:9" x14ac:dyDescent="0.2">
      <c r="A9" s="12" t="str">
        <f t="shared" si="0"/>
        <v>Mo</v>
      </c>
      <c r="B9" s="13">
        <f t="shared" si="1"/>
        <v>44138</v>
      </c>
      <c r="C9" s="12" t="str">
        <f t="array" ref="C9">IF(OR(EXACT(B9,Vorgabe!$D$2:$D$31)),"Feiertag",IF(A9="Sa","Wochenende",IF(A9="So","Wochenende","")))</f>
        <v/>
      </c>
      <c r="D9" s="14"/>
      <c r="E9" s="14">
        <f>IF(D9="",0,Vorgabe!$B$4)</f>
        <v>0</v>
      </c>
      <c r="F9" s="14"/>
      <c r="G9" s="14">
        <f t="shared" si="2"/>
        <v>0</v>
      </c>
      <c r="H9" s="14">
        <f>IF(C9="Fehlzeit",Vorgabe!$B$3,IF(C9="",Vorgabe!$B$3,))</f>
        <v>0.33333333333333331</v>
      </c>
      <c r="I9" s="14">
        <f t="shared" si="3"/>
        <v>0</v>
      </c>
    </row>
    <row r="10" spans="1:9" x14ac:dyDescent="0.2">
      <c r="A10" s="12" t="str">
        <f t="shared" si="0"/>
        <v>Di</v>
      </c>
      <c r="B10" s="13">
        <f t="shared" si="1"/>
        <v>44139</v>
      </c>
      <c r="C10" s="12" t="str">
        <f t="array" ref="C10">IF(OR(EXACT(B10,Vorgabe!$D$2:$D$31)),"Feiertag",IF(A10="Sa","Wochenende",IF(A10="So","Wochenende","")))</f>
        <v/>
      </c>
      <c r="D10" s="20"/>
      <c r="E10" s="14">
        <f>IF(D10="",0,Vorgabe!$B$4)</f>
        <v>0</v>
      </c>
      <c r="F10" s="14"/>
      <c r="G10" s="14">
        <f t="shared" si="2"/>
        <v>0</v>
      </c>
      <c r="H10" s="14">
        <f>IF(C10="Fehlzeit",Vorgabe!$B$3,IF(C10="",Vorgabe!$B$3,))</f>
        <v>0.33333333333333331</v>
      </c>
      <c r="I10" s="14">
        <f t="shared" si="3"/>
        <v>0</v>
      </c>
    </row>
    <row r="11" spans="1:9" x14ac:dyDescent="0.2">
      <c r="A11" s="12" t="str">
        <f t="shared" si="0"/>
        <v>Mi</v>
      </c>
      <c r="B11" s="13">
        <f t="shared" si="1"/>
        <v>44140</v>
      </c>
      <c r="C11" s="12" t="str">
        <f t="array" ref="C11">IF(OR(EXACT(B11,Vorgabe!$D$2:$D$31)),"Feiertag",IF(A11="Sa","Wochenende",IF(A11="So","Wochenende","")))</f>
        <v/>
      </c>
      <c r="D11" s="14"/>
      <c r="E11" s="14">
        <f>IF(D11="",0,Vorgabe!$B$4)</f>
        <v>0</v>
      </c>
      <c r="F11" s="14"/>
      <c r="G11" s="14">
        <f t="shared" si="2"/>
        <v>0</v>
      </c>
      <c r="H11" s="14">
        <f>IF(C11="Fehlzeit",Vorgabe!$B$3,IF(C11="",Vorgabe!$B$3,))</f>
        <v>0.33333333333333331</v>
      </c>
      <c r="I11" s="14">
        <f t="shared" si="3"/>
        <v>0</v>
      </c>
    </row>
    <row r="12" spans="1:9" x14ac:dyDescent="0.2">
      <c r="A12" s="12" t="str">
        <f t="shared" si="0"/>
        <v>Do</v>
      </c>
      <c r="B12" s="13">
        <f t="shared" si="1"/>
        <v>44141</v>
      </c>
      <c r="C12" s="12" t="str">
        <f t="array" ref="C12">IF(OR(EXACT(B12,Vorgabe!$D$2:$D$31)),"Feiertag",IF(A12="Sa","Wochenende",IF(A12="So","Wochenende","")))</f>
        <v/>
      </c>
      <c r="D12" s="14"/>
      <c r="E12" s="14">
        <f>IF(D12="",0,Vorgabe!$B$4)</f>
        <v>0</v>
      </c>
      <c r="F12" s="14"/>
      <c r="G12" s="14">
        <f t="shared" si="2"/>
        <v>0</v>
      </c>
      <c r="H12" s="14">
        <f>IF(C12="Fehlzeit",Vorgabe!$B$3,IF(C12="",Vorgabe!$B$3,))</f>
        <v>0.33333333333333331</v>
      </c>
      <c r="I12" s="14">
        <f t="shared" si="3"/>
        <v>0</v>
      </c>
    </row>
    <row r="13" spans="1:9" x14ac:dyDescent="0.2">
      <c r="A13" s="12" t="str">
        <f t="shared" si="0"/>
        <v>Fr</v>
      </c>
      <c r="B13" s="13">
        <f t="shared" si="1"/>
        <v>44142</v>
      </c>
      <c r="C13" s="12" t="str">
        <f t="array" ref="C13">IF(OR(EXACT(B13,Vorgabe!$D$2:$D$31)),"Feiertag",IF(A13="Sa","Wochenende",IF(A13="So","Wochenende","")))</f>
        <v/>
      </c>
      <c r="D13" s="20"/>
      <c r="E13" s="14">
        <f>IF(D13="",0,Vorgabe!$B$4)</f>
        <v>0</v>
      </c>
      <c r="F13" s="20"/>
      <c r="G13" s="14">
        <f t="shared" si="2"/>
        <v>0</v>
      </c>
      <c r="H13" s="14">
        <f>IF(C13="Fehlzeit",Vorgabe!$B$3,IF(C13="",Vorgabe!$B$3,))</f>
        <v>0.33333333333333331</v>
      </c>
      <c r="I13" s="14">
        <f t="shared" si="3"/>
        <v>0</v>
      </c>
    </row>
    <row r="14" spans="1:9" x14ac:dyDescent="0.2">
      <c r="A14" s="12" t="str">
        <f t="shared" si="0"/>
        <v>Sa</v>
      </c>
      <c r="B14" s="13">
        <f t="shared" si="1"/>
        <v>44143</v>
      </c>
      <c r="C14" s="12" t="str">
        <f t="array" ref="C14">IF(OR(EXACT(B14,Vorgabe!$D$2:$D$31)),"Feiertag",IF(A14="Sa","Wochenende",IF(A14="So","Wochenende","")))</f>
        <v>Wochenende</v>
      </c>
      <c r="D14" s="20"/>
      <c r="E14" s="14">
        <f>IF(D14="",0,Vorgabe!$B$4)</f>
        <v>0</v>
      </c>
      <c r="F14" s="14"/>
      <c r="G14" s="14">
        <f t="shared" si="2"/>
        <v>0</v>
      </c>
      <c r="H14" s="14">
        <f>IF(C14="Fehlzeit",Vorgabe!$B$3,IF(C14="",Vorgabe!$B$3,))</f>
        <v>0</v>
      </c>
      <c r="I14" s="14">
        <f t="shared" si="3"/>
        <v>0</v>
      </c>
    </row>
    <row r="15" spans="1:9" x14ac:dyDescent="0.2">
      <c r="A15" s="12" t="str">
        <f t="shared" si="0"/>
        <v>So</v>
      </c>
      <c r="B15" s="13">
        <f t="shared" si="1"/>
        <v>44144</v>
      </c>
      <c r="C15" s="12" t="str">
        <f t="array" ref="C15">IF(OR(EXACT(B15,Vorgabe!$D$2:$D$31)),"Feiertag",IF(A15="Sa","Wochenende",IF(A15="So","Wochenende","")))</f>
        <v>Wochenende</v>
      </c>
      <c r="D15" s="14"/>
      <c r="E15" s="14">
        <f>IF(D15="",0,Vorgabe!$B$4)</f>
        <v>0</v>
      </c>
      <c r="F15" s="14"/>
      <c r="G15" s="14">
        <f t="shared" si="2"/>
        <v>0</v>
      </c>
      <c r="H15" s="14">
        <f>IF(C15="Fehlzeit",Vorgabe!$B$3,IF(C15="",Vorgabe!$B$3,))</f>
        <v>0</v>
      </c>
      <c r="I15" s="14">
        <f t="shared" si="3"/>
        <v>0</v>
      </c>
    </row>
    <row r="16" spans="1:9" x14ac:dyDescent="0.2">
      <c r="A16" s="12" t="str">
        <f t="shared" si="0"/>
        <v>Mo</v>
      </c>
      <c r="B16" s="13">
        <f t="shared" si="1"/>
        <v>44145</v>
      </c>
      <c r="C16" s="12" t="str">
        <f t="array" ref="C16">IF(OR(EXACT(B16,Vorgabe!$D$2:$D$31)),"Feiertag",IF(A16="Sa","Wochenende",IF(A16="So","Wochenende","")))</f>
        <v/>
      </c>
      <c r="D16" s="14"/>
      <c r="E16" s="14">
        <f>IF(D16="",0,Vorgabe!$B$4)</f>
        <v>0</v>
      </c>
      <c r="F16" s="14"/>
      <c r="G16" s="14">
        <f t="shared" si="2"/>
        <v>0</v>
      </c>
      <c r="H16" s="14">
        <f>IF(C16="Fehlzeit",Vorgabe!$B$3,IF(C16="",Vorgabe!$B$3,))</f>
        <v>0.33333333333333331</v>
      </c>
      <c r="I16" s="14">
        <f t="shared" si="3"/>
        <v>0</v>
      </c>
    </row>
    <row r="17" spans="1:9" x14ac:dyDescent="0.2">
      <c r="A17" s="12" t="str">
        <f t="shared" si="0"/>
        <v>Di</v>
      </c>
      <c r="B17" s="13">
        <f t="shared" si="1"/>
        <v>44146</v>
      </c>
      <c r="C17" s="12" t="str">
        <f t="array" ref="C17">IF(OR(EXACT(B17,Vorgabe!$D$2:$D$31)),"Feiertag",IF(A17="Sa","Wochenende",IF(A17="So","Wochenende","")))</f>
        <v/>
      </c>
      <c r="D17" s="14"/>
      <c r="E17" s="14">
        <f>IF(D17="",0,Vorgabe!$B$4)</f>
        <v>0</v>
      </c>
      <c r="F17" s="14"/>
      <c r="G17" s="14">
        <f t="shared" si="2"/>
        <v>0</v>
      </c>
      <c r="H17" s="14">
        <f>IF(C17="Fehlzeit",Vorgabe!$B$3,IF(C17="",Vorgabe!$B$3,))</f>
        <v>0.33333333333333331</v>
      </c>
      <c r="I17" s="14">
        <f t="shared" si="3"/>
        <v>0</v>
      </c>
    </row>
    <row r="18" spans="1:9" x14ac:dyDescent="0.2">
      <c r="A18" s="12" t="str">
        <f t="shared" si="0"/>
        <v>Mi</v>
      </c>
      <c r="B18" s="13">
        <f t="shared" si="1"/>
        <v>44147</v>
      </c>
      <c r="C18" s="12" t="str">
        <f t="array" ref="C18">IF(OR(EXACT(B18,Vorgabe!$D$2:$D$31)),"Feiertag",IF(A18="Sa","Wochenende",IF(A18="So","Wochenende","")))</f>
        <v/>
      </c>
      <c r="D18" s="14"/>
      <c r="E18" s="14">
        <f>IF(D18="",0,Vorgabe!$B$4)</f>
        <v>0</v>
      </c>
      <c r="F18" s="14"/>
      <c r="G18" s="14">
        <f t="shared" si="2"/>
        <v>0</v>
      </c>
      <c r="H18" s="14">
        <f>IF(C18="Fehlzeit",Vorgabe!$B$3,IF(C18="",Vorgabe!$B$3,))</f>
        <v>0.33333333333333331</v>
      </c>
      <c r="I18" s="14">
        <f t="shared" si="3"/>
        <v>0</v>
      </c>
    </row>
    <row r="19" spans="1:9" x14ac:dyDescent="0.2">
      <c r="A19" s="12" t="str">
        <f t="shared" si="0"/>
        <v>Do</v>
      </c>
      <c r="B19" s="13">
        <f t="shared" si="1"/>
        <v>44148</v>
      </c>
      <c r="C19" s="12" t="str">
        <f t="array" ref="C19">IF(OR(EXACT(B19,Vorgabe!$D$2:$D$31)),"Feiertag",IF(A19="Sa","Wochenende",IF(A19="So","Wochenende","")))</f>
        <v/>
      </c>
      <c r="D19" s="14"/>
      <c r="E19" s="14">
        <f>IF(D19="",0,Vorgabe!$B$4)</f>
        <v>0</v>
      </c>
      <c r="F19" s="14"/>
      <c r="G19" s="14">
        <f t="shared" si="2"/>
        <v>0</v>
      </c>
      <c r="H19" s="14">
        <f>IF(C19="Fehlzeit",Vorgabe!$B$3,IF(C19="",Vorgabe!$B$3,))</f>
        <v>0.33333333333333331</v>
      </c>
      <c r="I19" s="14">
        <f t="shared" si="3"/>
        <v>0</v>
      </c>
    </row>
    <row r="20" spans="1:9" x14ac:dyDescent="0.2">
      <c r="A20" s="12" t="str">
        <f t="shared" si="0"/>
        <v>Fr</v>
      </c>
      <c r="B20" s="13">
        <f t="shared" si="1"/>
        <v>44149</v>
      </c>
      <c r="C20" s="12" t="str">
        <f t="array" ref="C20">IF(OR(EXACT(B20,Vorgabe!$D$2:$D$31)),"Feiertag",IF(A20="Sa","Wochenende",IF(A20="So","Wochenende","")))</f>
        <v/>
      </c>
      <c r="D20" s="20"/>
      <c r="E20" s="14">
        <f>IF(D20="",0,Vorgabe!$B$4)</f>
        <v>0</v>
      </c>
      <c r="F20" s="14"/>
      <c r="G20" s="14">
        <f t="shared" si="2"/>
        <v>0</v>
      </c>
      <c r="H20" s="14">
        <f>IF(C20="Fehlzeit",Vorgabe!$B$3,IF(C20="",Vorgabe!$B$3,))</f>
        <v>0.33333333333333331</v>
      </c>
      <c r="I20" s="14">
        <f t="shared" si="3"/>
        <v>0</v>
      </c>
    </row>
    <row r="21" spans="1:9" x14ac:dyDescent="0.2">
      <c r="A21" s="12" t="str">
        <f t="shared" si="0"/>
        <v>Sa</v>
      </c>
      <c r="B21" s="13">
        <f t="shared" si="1"/>
        <v>44150</v>
      </c>
      <c r="C21" s="12" t="str">
        <f t="array" ref="C21">IF(OR(EXACT(B21,Vorgabe!$D$2:$D$31)),"Feiertag",IF(A21="Sa","Wochenende",IF(A21="So","Wochenende","")))</f>
        <v>Wochenende</v>
      </c>
      <c r="D21" s="20"/>
      <c r="E21" s="14">
        <f>IF(D21="",0,Vorgabe!$B$4)</f>
        <v>0</v>
      </c>
      <c r="F21" s="14"/>
      <c r="G21" s="14">
        <f t="shared" si="2"/>
        <v>0</v>
      </c>
      <c r="H21" s="14">
        <f>IF(C21="Fehlzeit",Vorgabe!$B$3,IF(C21="",Vorgabe!$B$3,))</f>
        <v>0</v>
      </c>
      <c r="I21" s="14">
        <f t="shared" si="3"/>
        <v>0</v>
      </c>
    </row>
    <row r="22" spans="1:9" x14ac:dyDescent="0.2">
      <c r="A22" s="12" t="str">
        <f t="shared" si="0"/>
        <v>So</v>
      </c>
      <c r="B22" s="13">
        <f t="shared" si="1"/>
        <v>44151</v>
      </c>
      <c r="C22" s="12" t="str">
        <f t="array" ref="C22">IF(OR(EXACT(B22,Vorgabe!$D$2:$D$31)),"Feiertag",IF(A22="Sa","Wochenende",IF(A22="So","Wochenende","")))</f>
        <v>Wochenende</v>
      </c>
      <c r="D22" s="20"/>
      <c r="E22" s="14">
        <f>IF(D22="",0,Vorgabe!$B$4)</f>
        <v>0</v>
      </c>
      <c r="F22" s="14"/>
      <c r="G22" s="14">
        <f t="shared" si="2"/>
        <v>0</v>
      </c>
      <c r="H22" s="14">
        <f>IF(C22="Fehlzeit",Vorgabe!$B$3,IF(C22="",Vorgabe!$B$3,))</f>
        <v>0</v>
      </c>
      <c r="I22" s="14">
        <f t="shared" si="3"/>
        <v>0</v>
      </c>
    </row>
    <row r="23" spans="1:9" x14ac:dyDescent="0.2">
      <c r="A23" s="12" t="str">
        <f t="shared" si="0"/>
        <v>Mo</v>
      </c>
      <c r="B23" s="13">
        <f t="shared" si="1"/>
        <v>44152</v>
      </c>
      <c r="C23" s="12" t="str">
        <f t="array" ref="C23">IF(OR(EXACT(B23,Vorgabe!$D$2:$D$31)),"Feiertag",IF(A23="Sa","Wochenende",IF(A23="So","Wochenende","")))</f>
        <v/>
      </c>
      <c r="D23" s="20"/>
      <c r="E23" s="14">
        <f>IF(D23="",0,Vorgabe!$B$4)</f>
        <v>0</v>
      </c>
      <c r="F23" s="14"/>
      <c r="G23" s="14">
        <f t="shared" si="2"/>
        <v>0</v>
      </c>
      <c r="H23" s="14">
        <f>IF(C23="Fehlzeit",Vorgabe!$B$3,IF(C23="",Vorgabe!$B$3,))</f>
        <v>0.33333333333333331</v>
      </c>
      <c r="I23" s="14">
        <f t="shared" si="3"/>
        <v>0</v>
      </c>
    </row>
    <row r="24" spans="1:9" x14ac:dyDescent="0.2">
      <c r="A24" s="12" t="str">
        <f t="shared" si="0"/>
        <v>Di</v>
      </c>
      <c r="B24" s="13">
        <f t="shared" si="1"/>
        <v>44153</v>
      </c>
      <c r="C24" s="12" t="str">
        <f t="array" ref="C24">IF(OR(EXACT(B24,Vorgabe!$D$2:$D$31)),"Feiertag",IF(A24="Sa","Wochenende",IF(A24="So","Wochenende","")))</f>
        <v/>
      </c>
      <c r="D24" s="20"/>
      <c r="E24" s="14">
        <f>IF(D24="",0,Vorgabe!$B$4)</f>
        <v>0</v>
      </c>
      <c r="F24" s="20"/>
      <c r="G24" s="14">
        <f t="shared" si="2"/>
        <v>0</v>
      </c>
      <c r="H24" s="14">
        <f>IF(C24="Fehlzeit",Vorgabe!$B$3,IF(C24="",Vorgabe!$B$3,))</f>
        <v>0.33333333333333331</v>
      </c>
      <c r="I24" s="14">
        <f t="shared" si="3"/>
        <v>0</v>
      </c>
    </row>
    <row r="25" spans="1:9" x14ac:dyDescent="0.2">
      <c r="A25" s="12" t="str">
        <f t="shared" si="0"/>
        <v>Mi</v>
      </c>
      <c r="B25" s="13">
        <f t="shared" si="1"/>
        <v>44154</v>
      </c>
      <c r="C25" s="12" t="str">
        <f t="array" ref="C25">IF(OR(EXACT(B25,Vorgabe!$D$2:$D$31)),"Feiertag",IF(A25="Sa","Wochenende",IF(A25="So","Wochenende","")))</f>
        <v/>
      </c>
      <c r="D25" s="14"/>
      <c r="E25" s="14">
        <f>IF(D25="",0,Vorgabe!$B$4)</f>
        <v>0</v>
      </c>
      <c r="F25" s="14"/>
      <c r="G25" s="14">
        <f t="shared" si="2"/>
        <v>0</v>
      </c>
      <c r="H25" s="14">
        <f>IF(C25="Fehlzeit",Vorgabe!$B$3,IF(C25="",Vorgabe!$B$3,))</f>
        <v>0.33333333333333331</v>
      </c>
      <c r="I25" s="14">
        <f t="shared" si="3"/>
        <v>0</v>
      </c>
    </row>
    <row r="26" spans="1:9" x14ac:dyDescent="0.2">
      <c r="A26" s="12" t="str">
        <f t="shared" si="0"/>
        <v>Do</v>
      </c>
      <c r="B26" s="13">
        <f t="shared" si="1"/>
        <v>44155</v>
      </c>
      <c r="C26" s="12" t="str">
        <f t="array" ref="C26">IF(OR(EXACT(B26,Vorgabe!$D$2:$D$31)),"Feiertag",IF(A26="Sa","Wochenende",IF(A26="So","Wochenende","")))</f>
        <v/>
      </c>
      <c r="D26" s="14"/>
      <c r="E26" s="14">
        <f>IF(D26="",0,Vorgabe!$B$4)</f>
        <v>0</v>
      </c>
      <c r="F26" s="14"/>
      <c r="G26" s="14">
        <f t="shared" si="2"/>
        <v>0</v>
      </c>
      <c r="H26" s="14">
        <f>IF(C26="Fehlzeit",Vorgabe!$B$3,IF(C26="",Vorgabe!$B$3,))</f>
        <v>0.33333333333333331</v>
      </c>
      <c r="I26" s="14">
        <f t="shared" si="3"/>
        <v>0</v>
      </c>
    </row>
    <row r="27" spans="1:9" x14ac:dyDescent="0.2">
      <c r="A27" s="12" t="str">
        <f t="shared" si="0"/>
        <v>Fr</v>
      </c>
      <c r="B27" s="13">
        <f t="shared" si="1"/>
        <v>44156</v>
      </c>
      <c r="C27" s="12" t="str">
        <f t="array" ref="C27">IF(OR(EXACT(B27,Vorgabe!$D$2:$D$31)),"Feiertag",IF(A27="Sa","Wochenende",IF(A27="So","Wochenende","")))</f>
        <v/>
      </c>
      <c r="D27" s="20"/>
      <c r="E27" s="14">
        <f>IF(D27="",0,Vorgabe!$B$4)</f>
        <v>0</v>
      </c>
      <c r="F27" s="14"/>
      <c r="G27" s="14">
        <f t="shared" si="2"/>
        <v>0</v>
      </c>
      <c r="H27" s="14">
        <f>IF(C27="Fehlzeit",Vorgabe!$B$3,IF(C27="",Vorgabe!$B$3,))</f>
        <v>0.33333333333333331</v>
      </c>
      <c r="I27" s="14">
        <f t="shared" si="3"/>
        <v>0</v>
      </c>
    </row>
    <row r="28" spans="1:9" x14ac:dyDescent="0.2">
      <c r="A28" s="12" t="str">
        <f t="shared" si="0"/>
        <v>Sa</v>
      </c>
      <c r="B28" s="13">
        <f t="shared" si="1"/>
        <v>44157</v>
      </c>
      <c r="C28" s="12" t="str">
        <f t="array" ref="C28">IF(OR(EXACT(B28,Vorgabe!$D$2:$D$31)),"Feiertag",IF(A28="Sa","Wochenende",IF(A28="So","Wochenende","")))</f>
        <v>Wochenende</v>
      </c>
      <c r="D28" s="20"/>
      <c r="E28" s="14">
        <f>IF(D28="",0,Vorgabe!$B$4)</f>
        <v>0</v>
      </c>
      <c r="F28" s="14"/>
      <c r="G28" s="14">
        <f t="shared" si="2"/>
        <v>0</v>
      </c>
      <c r="H28" s="14">
        <f>IF(C28="Fehlzeit",Vorgabe!$B$3,IF(C28="",Vorgabe!$B$3,))</f>
        <v>0</v>
      </c>
      <c r="I28" s="14">
        <f t="shared" si="3"/>
        <v>0</v>
      </c>
    </row>
    <row r="29" spans="1:9" x14ac:dyDescent="0.2">
      <c r="A29" s="12" t="str">
        <f t="shared" si="0"/>
        <v>So</v>
      </c>
      <c r="B29" s="13">
        <f t="shared" si="1"/>
        <v>44158</v>
      </c>
      <c r="C29" s="12" t="str">
        <f t="array" ref="C29">IF(OR(EXACT(B29,Vorgabe!$D$2:$D$31)),"Feiertag",IF(A29="Sa","Wochenende",IF(A29="So","Wochenende","")))</f>
        <v>Wochenende</v>
      </c>
      <c r="D29" s="14"/>
      <c r="E29" s="14">
        <f>IF(D29="",0,Vorgabe!$B$4)</f>
        <v>0</v>
      </c>
      <c r="F29" s="14"/>
      <c r="G29" s="14">
        <f t="shared" si="2"/>
        <v>0</v>
      </c>
      <c r="H29" s="14">
        <f>IF(C29="Fehlzeit",Vorgabe!$B$3,IF(C29="",Vorgabe!$B$3,))</f>
        <v>0</v>
      </c>
      <c r="I29" s="14">
        <f t="shared" si="3"/>
        <v>0</v>
      </c>
    </row>
    <row r="30" spans="1:9" x14ac:dyDescent="0.2">
      <c r="A30" s="12" t="str">
        <f t="shared" si="0"/>
        <v>Mo</v>
      </c>
      <c r="B30" s="13">
        <f t="shared" si="1"/>
        <v>44159</v>
      </c>
      <c r="C30" s="12" t="str">
        <f t="array" ref="C30">IF(OR(EXACT(B30,Vorgabe!$D$2:$D$31)),"Feiertag",IF(A30="Sa","Wochenende",IF(A30="So","Wochenende","")))</f>
        <v/>
      </c>
      <c r="D30" s="14"/>
      <c r="E30" s="14">
        <f>IF(D30="",0,Vorgabe!$B$4)</f>
        <v>0</v>
      </c>
      <c r="F30" s="14"/>
      <c r="G30" s="14">
        <f t="shared" si="2"/>
        <v>0</v>
      </c>
      <c r="H30" s="14">
        <f>IF(C30="Fehlzeit",Vorgabe!$B$3,IF(C30="",Vorgabe!$B$3,))</f>
        <v>0.33333333333333331</v>
      </c>
      <c r="I30" s="14">
        <f t="shared" si="3"/>
        <v>0</v>
      </c>
    </row>
    <row r="31" spans="1:9" x14ac:dyDescent="0.2">
      <c r="A31" s="12" t="str">
        <f t="shared" si="0"/>
        <v>Di</v>
      </c>
      <c r="B31" s="13">
        <f t="shared" si="1"/>
        <v>44160</v>
      </c>
      <c r="C31" s="12" t="str">
        <f t="array" ref="C31">IF(OR(EXACT(B31,Vorgabe!$D$2:$D$31)),"Feiertag",IF(A31="Sa","Wochenende",IF(A31="So","Wochenende","")))</f>
        <v/>
      </c>
      <c r="D31" s="14"/>
      <c r="E31" s="14">
        <f>IF(D31="",0,Vorgabe!$B$4)</f>
        <v>0</v>
      </c>
      <c r="F31" s="14"/>
      <c r="G31" s="14">
        <f t="shared" si="2"/>
        <v>0</v>
      </c>
      <c r="H31" s="14">
        <f>IF(C31="Fehlzeit",Vorgabe!$B$3,IF(C31="",Vorgabe!$B$3,))</f>
        <v>0.33333333333333331</v>
      </c>
      <c r="I31" s="14">
        <f t="shared" si="3"/>
        <v>0</v>
      </c>
    </row>
    <row r="32" spans="1:9" x14ac:dyDescent="0.2">
      <c r="A32" s="12" t="str">
        <f t="shared" si="0"/>
        <v>Mi</v>
      </c>
      <c r="B32" s="13">
        <f t="shared" si="1"/>
        <v>44161</v>
      </c>
      <c r="C32" s="12" t="str">
        <f t="array" ref="C32">IF(OR(EXACT(B32,Vorgabe!$D$2:$D$31)),"Feiertag",IF(A32="Sa","Wochenende",IF(A32="So","Wochenende","")))</f>
        <v/>
      </c>
      <c r="D32" s="14"/>
      <c r="E32" s="14">
        <f>IF(D32="",0,Vorgabe!$B$4)</f>
        <v>0</v>
      </c>
      <c r="F32" s="14"/>
      <c r="G32" s="14">
        <f t="shared" si="2"/>
        <v>0</v>
      </c>
      <c r="H32" s="14">
        <f>IF(C32="Fehlzeit",Vorgabe!$B$3,IF(C32="",Vorgabe!$B$3,))</f>
        <v>0.33333333333333331</v>
      </c>
      <c r="I32" s="14">
        <f t="shared" si="3"/>
        <v>0</v>
      </c>
    </row>
    <row r="33" spans="1:9" x14ac:dyDescent="0.2">
      <c r="A33" s="12" t="str">
        <f t="shared" si="0"/>
        <v>Do</v>
      </c>
      <c r="B33" s="13">
        <f t="shared" si="1"/>
        <v>44162</v>
      </c>
      <c r="C33" s="12" t="str">
        <f t="array" ref="C33">IF(OR(EXACT(B33,Vorgabe!$D$2:$D$31)),"Feiertag",IF(A33="Sa","Wochenende",IF(A33="So","Wochenende","")))</f>
        <v/>
      </c>
      <c r="D33" s="14"/>
      <c r="E33" s="14">
        <f>IF(D33="",0,Vorgabe!$B$4)</f>
        <v>0</v>
      </c>
      <c r="F33" s="14"/>
      <c r="G33" s="14">
        <f t="shared" si="2"/>
        <v>0</v>
      </c>
      <c r="H33" s="14">
        <f>IF(C33="Fehlzeit",Vorgabe!$B$3,IF(C33="",Vorgabe!$B$3,))</f>
        <v>0.33333333333333331</v>
      </c>
      <c r="I33" s="14">
        <f t="shared" si="3"/>
        <v>0</v>
      </c>
    </row>
    <row r="34" spans="1:9" x14ac:dyDescent="0.2">
      <c r="A34" s="12" t="str">
        <f t="shared" si="0"/>
        <v>Fr</v>
      </c>
      <c r="B34" s="13">
        <f t="shared" si="1"/>
        <v>44163</v>
      </c>
      <c r="C34" s="12" t="str">
        <f t="array" ref="C34">IF(OR(EXACT(B34,Vorgabe!$D$2:$D$31)),"Feiertag",IF(A34="Sa","Wochenende",IF(A34="So","Wochenende","")))</f>
        <v/>
      </c>
      <c r="D34" s="14"/>
      <c r="E34" s="14">
        <f>IF(D34="",0,Vorgabe!$B$4)</f>
        <v>0</v>
      </c>
      <c r="F34" s="14"/>
      <c r="G34" s="14">
        <f t="shared" si="2"/>
        <v>0</v>
      </c>
      <c r="H34" s="14">
        <f>IF(C34="Fehlzeit",Vorgabe!$B$3,IF(C34="",Vorgabe!$B$3,))</f>
        <v>0.33333333333333331</v>
      </c>
      <c r="I34" s="14">
        <f t="shared" si="3"/>
        <v>0</v>
      </c>
    </row>
    <row r="35" spans="1:9" x14ac:dyDescent="0.2">
      <c r="A35" s="12" t="str">
        <f t="shared" si="0"/>
        <v>Sa</v>
      </c>
      <c r="B35" s="13">
        <f t="shared" si="1"/>
        <v>44164</v>
      </c>
      <c r="C35" s="12" t="str">
        <f t="array" ref="C35">IF(OR(EXACT(B35,Vorgabe!$D$2:$D$31)),"Feiertag",IF(A35="Sa","Wochenende",IF(A35="So","Wochenende","")))</f>
        <v>Wochenende</v>
      </c>
      <c r="D35" s="14"/>
      <c r="E35" s="14">
        <f>IF(D35="",0,Vorgabe!$B$4)</f>
        <v>0</v>
      </c>
      <c r="F35" s="14"/>
      <c r="G35" s="14">
        <f t="shared" si="2"/>
        <v>0</v>
      </c>
      <c r="H35" s="14">
        <f>IF(C35="Fehlzeit",Vorgabe!$B$3,IF(C35="",Vorgabe!$B$3,))</f>
        <v>0</v>
      </c>
      <c r="I35" s="14">
        <f t="shared" si="3"/>
        <v>0</v>
      </c>
    </row>
  </sheetData>
  <mergeCells count="4">
    <mergeCell ref="A1:C1"/>
    <mergeCell ref="G1:H1"/>
    <mergeCell ref="G2:H2"/>
    <mergeCell ref="G3:H3"/>
  </mergeCells>
  <conditionalFormatting sqref="F20:F24">
    <cfRule type="expression" dxfId="7" priority="38">
      <formula>OR($C20="Krank",$C20="Fehlzeit")</formula>
    </cfRule>
    <cfRule type="expression" dxfId="6" priority="39">
      <formula>OR($C20="Wochenende",$C20="Feiertag")</formula>
    </cfRule>
  </conditionalFormatting>
  <conditionalFormatting sqref="F27:F29">
    <cfRule type="expression" dxfId="5" priority="34">
      <formula>OR($C27="Krank",$C27="Fehlzeit")</formula>
    </cfRule>
    <cfRule type="expression" dxfId="4" priority="35">
      <formula>OR($C27="Wochenende",$C27="Feiertag")</formula>
    </cfRule>
  </conditionalFormatting>
  <conditionalFormatting sqref="F6:I19 A6:E35 G20:I23 G24 H24:I27 F25:G26 G27 G28:I29 F30:I35">
    <cfRule type="expression" dxfId="3" priority="2">
      <formula>OR($C6="Krank",$C6="Fehlzeit")</formula>
    </cfRule>
    <cfRule type="expression" dxfId="2" priority="3">
      <formula>OR($C6="Wochenende",$C6="Feiertag")</formula>
    </cfRule>
  </conditionalFormatting>
  <pageMargins left="0.78749999999999998" right="0.78749999999999998" top="0.98402777777777795" bottom="0.98402777777777795" header="0.511811023622047" footer="0.511811023622047"/>
  <pageSetup paperSize="9" orientation="landscape"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36"/>
  <sheetViews>
    <sheetView zoomScaleNormal="100" workbookViewId="0">
      <selection activeCell="I6" sqref="I6"/>
    </sheetView>
  </sheetViews>
  <sheetFormatPr baseColWidth="10" defaultColWidth="11.42578125" defaultRowHeight="12.75" x14ac:dyDescent="0.2"/>
  <cols>
    <col min="1" max="1" width="5.42578125" customWidth="1"/>
    <col min="2" max="2" width="10.85546875" customWidth="1"/>
    <col min="3" max="3" width="11.85546875" customWidth="1"/>
    <col min="4" max="4" width="12.42578125" customWidth="1"/>
    <col min="5" max="5" width="7.7109375" customWidth="1"/>
    <col min="6" max="6" width="6.5703125" customWidth="1"/>
    <col min="7" max="7" width="10.7109375" customWidth="1"/>
    <col min="8" max="8" width="13.85546875" customWidth="1"/>
    <col min="9" max="9" width="10.140625" customWidth="1"/>
  </cols>
  <sheetData>
    <row r="1" spans="1:9" ht="15.75" x14ac:dyDescent="0.25">
      <c r="A1" s="26" t="s">
        <v>8</v>
      </c>
      <c r="B1" s="26"/>
      <c r="C1" s="26"/>
      <c r="D1" s="4">
        <f>DATE(E1,F1,1)</f>
        <v>44165</v>
      </c>
      <c r="E1" s="5">
        <f>Vorgabe!B2</f>
        <v>2024</v>
      </c>
      <c r="F1" s="6">
        <v>12</v>
      </c>
      <c r="G1" s="27" t="s">
        <v>9</v>
      </c>
      <c r="H1" s="27"/>
      <c r="I1" s="7">
        <f>SUM(G6:G36)</f>
        <v>0</v>
      </c>
    </row>
    <row r="2" spans="1:9" ht="14.25" x14ac:dyDescent="0.2">
      <c r="G2" s="28" t="s">
        <v>10</v>
      </c>
      <c r="H2" s="28"/>
      <c r="I2" s="8">
        <f>SUM(I6:I36)</f>
        <v>0</v>
      </c>
    </row>
    <row r="3" spans="1:9" ht="15.75" x14ac:dyDescent="0.25">
      <c r="B3" s="9" t="s">
        <v>11</v>
      </c>
      <c r="C3" s="10">
        <f ca="1">INDIRECT(TEXT(D1-1,"MMMM")&amp;"!I3")</f>
        <v>0</v>
      </c>
      <c r="G3" s="27" t="s">
        <v>12</v>
      </c>
      <c r="H3" s="27"/>
      <c r="I3" s="7">
        <f ca="1">C3+SUM(I6:I36)</f>
        <v>0</v>
      </c>
    </row>
    <row r="5" spans="1:9" ht="15" x14ac:dyDescent="0.25">
      <c r="A5" s="11" t="s">
        <v>13</v>
      </c>
      <c r="B5" s="11" t="s">
        <v>14</v>
      </c>
      <c r="C5" s="11" t="s">
        <v>15</v>
      </c>
      <c r="D5" s="11" t="s">
        <v>16</v>
      </c>
      <c r="E5" s="11" t="s">
        <v>17</v>
      </c>
      <c r="F5" s="11" t="s">
        <v>18</v>
      </c>
      <c r="G5" s="11" t="s">
        <v>19</v>
      </c>
      <c r="H5" s="11" t="s">
        <v>20</v>
      </c>
      <c r="I5" s="11" t="s">
        <v>21</v>
      </c>
    </row>
    <row r="6" spans="1:9" x14ac:dyDescent="0.2">
      <c r="A6" s="12" t="str">
        <f t="shared" ref="A6:A36" si="0">TEXT(B6,"TTT")</f>
        <v>So</v>
      </c>
      <c r="B6" s="13">
        <f t="shared" ref="B6:B36" si="1">DATE($E$1,$F$1,ROW()-5)</f>
        <v>44165</v>
      </c>
      <c r="C6" s="12" t="str">
        <f t="array" ref="C6">IF(OR(EXACT(B6,Vorgabe!$D$2:$D$31)),"Feiertag",IF(A6="Sa","Wochenende",IF(A6="So","Wochenende","")))</f>
        <v>Wochenende</v>
      </c>
      <c r="D6" s="14"/>
      <c r="E6" s="14">
        <f>IF(D6="",0,Vorgabe!$B$4)</f>
        <v>0</v>
      </c>
      <c r="F6" s="14"/>
      <c r="G6" s="14">
        <f t="shared" ref="G6:G36" si="2">IF(D6="",0,IF(F6&gt;D6,F6-D6-E6,1+F6-D6-E6))</f>
        <v>0</v>
      </c>
      <c r="H6" s="14">
        <f>IF(C6="Fehlzeit",Vorgabe!$B$3,IF(C6="",Vorgabe!$B$3,))</f>
        <v>0</v>
      </c>
      <c r="I6" s="14">
        <f t="shared" ref="I6:I36" si="3">IF(C6="Fehlzeit",G6-H6,IF(D6="",0,IF(G6&lt;&gt;0,G6-H6,)))</f>
        <v>0</v>
      </c>
    </row>
    <row r="7" spans="1:9" x14ac:dyDescent="0.2">
      <c r="A7" s="12" t="str">
        <f t="shared" si="0"/>
        <v>Mo</v>
      </c>
      <c r="B7" s="13">
        <f t="shared" si="1"/>
        <v>44166</v>
      </c>
      <c r="C7" s="12" t="str">
        <f t="array" ref="C7">IF(OR(EXACT(B7,Vorgabe!$D$2:$D$31)),"Feiertag",IF(A7="Sa","Wochenende",IF(A7="So","Wochenende","")))</f>
        <v/>
      </c>
      <c r="D7" s="14"/>
      <c r="E7" s="14">
        <f>IF(D7="",0,Vorgabe!$B$4)</f>
        <v>0</v>
      </c>
      <c r="F7" s="14"/>
      <c r="G7" s="14">
        <f t="shared" si="2"/>
        <v>0</v>
      </c>
      <c r="H7" s="14">
        <f>IF(C7="Fehlzeit",Vorgabe!$B$3,IF(C7="",Vorgabe!$B$3,))</f>
        <v>0.33333333333333331</v>
      </c>
      <c r="I7" s="14">
        <f t="shared" si="3"/>
        <v>0</v>
      </c>
    </row>
    <row r="8" spans="1:9" x14ac:dyDescent="0.2">
      <c r="A8" s="12" t="str">
        <f t="shared" si="0"/>
        <v>Di</v>
      </c>
      <c r="B8" s="13">
        <f t="shared" si="1"/>
        <v>44167</v>
      </c>
      <c r="C8" s="12" t="str">
        <f t="array" ref="C8">IF(OR(EXACT(B8,Vorgabe!$D$2:$D$31)),"Feiertag",IF(A8="Sa","Wochenende",IF(A8="So","Wochenende","")))</f>
        <v/>
      </c>
      <c r="D8" s="14"/>
      <c r="E8" s="14">
        <f>IF(D8="",0,Vorgabe!$B$4)</f>
        <v>0</v>
      </c>
      <c r="F8" s="14"/>
      <c r="G8" s="14">
        <f t="shared" si="2"/>
        <v>0</v>
      </c>
      <c r="H8" s="14">
        <f>IF(C8="Fehlzeit",Vorgabe!$B$3,IF(C8="",Vorgabe!$B$3,))</f>
        <v>0.33333333333333331</v>
      </c>
      <c r="I8" s="14">
        <f t="shared" si="3"/>
        <v>0</v>
      </c>
    </row>
    <row r="9" spans="1:9" x14ac:dyDescent="0.2">
      <c r="A9" s="12" t="str">
        <f t="shared" si="0"/>
        <v>Mi</v>
      </c>
      <c r="B9" s="13">
        <f t="shared" si="1"/>
        <v>44168</v>
      </c>
      <c r="C9" s="12" t="str">
        <f t="array" ref="C9">IF(OR(EXACT(B9,Vorgabe!$D$2:$D$31)),"Feiertag",IF(A9="Sa","Wochenende",IF(A9="So","Wochenende","")))</f>
        <v/>
      </c>
      <c r="D9" s="14"/>
      <c r="E9" s="14">
        <f>IF(D9="",0,Vorgabe!$B$4)</f>
        <v>0</v>
      </c>
      <c r="F9" s="14"/>
      <c r="G9" s="14">
        <f t="shared" si="2"/>
        <v>0</v>
      </c>
      <c r="H9" s="14">
        <f>IF(C9="Fehlzeit",Vorgabe!$B$3,IF(C9="",Vorgabe!$B$3,))</f>
        <v>0.33333333333333331</v>
      </c>
      <c r="I9" s="14">
        <f t="shared" si="3"/>
        <v>0</v>
      </c>
    </row>
    <row r="10" spans="1:9" x14ac:dyDescent="0.2">
      <c r="A10" s="12" t="str">
        <f t="shared" si="0"/>
        <v>Do</v>
      </c>
      <c r="B10" s="13">
        <f t="shared" si="1"/>
        <v>44169</v>
      </c>
      <c r="C10" s="12" t="str">
        <f t="array" ref="C10">IF(OR(EXACT(B10,Vorgabe!$D$2:$D$31)),"Feiertag",IF(A10="Sa","Wochenende",IF(A10="So","Wochenende","")))</f>
        <v/>
      </c>
      <c r="D10" s="14"/>
      <c r="E10" s="14">
        <f>IF(D10="",0,Vorgabe!$B$4)</f>
        <v>0</v>
      </c>
      <c r="F10" s="14"/>
      <c r="G10" s="14">
        <f t="shared" si="2"/>
        <v>0</v>
      </c>
      <c r="H10" s="14">
        <f>IF(C10="Fehlzeit",Vorgabe!$B$3,IF(C10="",Vorgabe!$B$3,))</f>
        <v>0.33333333333333331</v>
      </c>
      <c r="I10" s="14">
        <f t="shared" si="3"/>
        <v>0</v>
      </c>
    </row>
    <row r="11" spans="1:9" x14ac:dyDescent="0.2">
      <c r="A11" s="12" t="str">
        <f t="shared" si="0"/>
        <v>Fr</v>
      </c>
      <c r="B11" s="13">
        <f t="shared" si="1"/>
        <v>44170</v>
      </c>
      <c r="C11" s="12" t="str">
        <f t="array" ref="C11">IF(OR(EXACT(B11,Vorgabe!$D$2:$D$31)),"Feiertag",IF(A11="Sa","Wochenende",IF(A11="So","Wochenende","")))</f>
        <v/>
      </c>
      <c r="D11" s="14"/>
      <c r="E11" s="14">
        <f>IF(D11="",0,Vorgabe!$B$4)</f>
        <v>0</v>
      </c>
      <c r="F11" s="14"/>
      <c r="G11" s="14">
        <f t="shared" si="2"/>
        <v>0</v>
      </c>
      <c r="H11" s="14">
        <f>IF(C11="Fehlzeit",Vorgabe!$B$3,IF(C11="",Vorgabe!$B$3,))</f>
        <v>0.33333333333333331</v>
      </c>
      <c r="I11" s="14">
        <f t="shared" si="3"/>
        <v>0</v>
      </c>
    </row>
    <row r="12" spans="1:9" x14ac:dyDescent="0.2">
      <c r="A12" s="12" t="str">
        <f t="shared" si="0"/>
        <v>Sa</v>
      </c>
      <c r="B12" s="13">
        <f t="shared" si="1"/>
        <v>44171</v>
      </c>
      <c r="C12" s="12" t="str">
        <f t="array" ref="C12">IF(OR(EXACT(B12,Vorgabe!$D$2:$D$31)),"Feiertag",IF(A12="Sa","Wochenende",IF(A12="So","Wochenende","")))</f>
        <v>Wochenende</v>
      </c>
      <c r="D12" s="14"/>
      <c r="E12" s="14">
        <f>IF(D12="",0,Vorgabe!$B$4)</f>
        <v>0</v>
      </c>
      <c r="F12" s="14"/>
      <c r="G12" s="14">
        <f t="shared" si="2"/>
        <v>0</v>
      </c>
      <c r="H12" s="14">
        <f>IF(C12="Fehlzeit",Vorgabe!$B$3,IF(C12="",Vorgabe!$B$3,))</f>
        <v>0</v>
      </c>
      <c r="I12" s="14">
        <f t="shared" si="3"/>
        <v>0</v>
      </c>
    </row>
    <row r="13" spans="1:9" x14ac:dyDescent="0.2">
      <c r="A13" s="12" t="str">
        <f t="shared" si="0"/>
        <v>So</v>
      </c>
      <c r="B13" s="13">
        <f t="shared" si="1"/>
        <v>44172</v>
      </c>
      <c r="C13" s="12" t="str">
        <f t="array" ref="C13">IF(OR(EXACT(B13,Vorgabe!$D$2:$D$31)),"Feiertag",IF(A13="Sa","Wochenende",IF(A13="So","Wochenende","")))</f>
        <v>Wochenende</v>
      </c>
      <c r="D13" s="14"/>
      <c r="E13" s="14">
        <f>IF(D13="",0,Vorgabe!$B$4)</f>
        <v>0</v>
      </c>
      <c r="F13" s="14"/>
      <c r="G13" s="14">
        <f t="shared" si="2"/>
        <v>0</v>
      </c>
      <c r="H13" s="14">
        <f>IF(C13="Fehlzeit",Vorgabe!$B$3,IF(C13="",Vorgabe!$B$3,))</f>
        <v>0</v>
      </c>
      <c r="I13" s="14">
        <f t="shared" si="3"/>
        <v>0</v>
      </c>
    </row>
    <row r="14" spans="1:9" x14ac:dyDescent="0.2">
      <c r="A14" s="12" t="str">
        <f t="shared" si="0"/>
        <v>Mo</v>
      </c>
      <c r="B14" s="13">
        <f t="shared" si="1"/>
        <v>44173</v>
      </c>
      <c r="C14" s="12" t="str">
        <f t="array" ref="C14">IF(OR(EXACT(B14,Vorgabe!$D$2:$D$31)),"Feiertag",IF(A14="Sa","Wochenende",IF(A14="So","Wochenende","")))</f>
        <v/>
      </c>
      <c r="D14" s="14"/>
      <c r="E14" s="14">
        <f>IF(D14="",0,Vorgabe!$B$4)</f>
        <v>0</v>
      </c>
      <c r="F14" s="14"/>
      <c r="G14" s="14">
        <f t="shared" si="2"/>
        <v>0</v>
      </c>
      <c r="H14" s="14">
        <f>IF(C14="Fehlzeit",Vorgabe!$B$3,IF(C14="",Vorgabe!$B$3,))</f>
        <v>0.33333333333333331</v>
      </c>
      <c r="I14" s="14">
        <f t="shared" si="3"/>
        <v>0</v>
      </c>
    </row>
    <row r="15" spans="1:9" x14ac:dyDescent="0.2">
      <c r="A15" s="12" t="str">
        <f t="shared" si="0"/>
        <v>Di</v>
      </c>
      <c r="B15" s="13">
        <f t="shared" si="1"/>
        <v>44174</v>
      </c>
      <c r="C15" s="12" t="str">
        <f t="array" ref="C15">IF(OR(EXACT(B15,Vorgabe!$D$2:$D$31)),"Feiertag",IF(A15="Sa","Wochenende",IF(A15="So","Wochenende","")))</f>
        <v/>
      </c>
      <c r="D15" s="14"/>
      <c r="E15" s="14">
        <f>IF(D15="",0,Vorgabe!$B$4)</f>
        <v>0</v>
      </c>
      <c r="F15" s="14"/>
      <c r="G15" s="14">
        <f t="shared" si="2"/>
        <v>0</v>
      </c>
      <c r="H15" s="14">
        <f>IF(C15="Fehlzeit",Vorgabe!$B$3,IF(C15="",Vorgabe!$B$3,))</f>
        <v>0.33333333333333331</v>
      </c>
      <c r="I15" s="14">
        <f t="shared" si="3"/>
        <v>0</v>
      </c>
    </row>
    <row r="16" spans="1:9" x14ac:dyDescent="0.2">
      <c r="A16" s="12" t="str">
        <f t="shared" si="0"/>
        <v>Mi</v>
      </c>
      <c r="B16" s="13">
        <f t="shared" si="1"/>
        <v>44175</v>
      </c>
      <c r="C16" s="12" t="str">
        <f t="array" ref="C16">IF(OR(EXACT(B16,Vorgabe!$D$2:$D$31)),"Feiertag",IF(A16="Sa","Wochenende",IF(A16="So","Wochenende","")))</f>
        <v/>
      </c>
      <c r="D16" s="14"/>
      <c r="E16" s="14">
        <f>IF(D16="",0,Vorgabe!$B$4)</f>
        <v>0</v>
      </c>
      <c r="F16" s="14"/>
      <c r="G16" s="14">
        <f t="shared" si="2"/>
        <v>0</v>
      </c>
      <c r="H16" s="14">
        <f>IF(C16="Fehlzeit",Vorgabe!$B$3,IF(C16="",Vorgabe!$B$3,))</f>
        <v>0.33333333333333331</v>
      </c>
      <c r="I16" s="14">
        <f t="shared" si="3"/>
        <v>0</v>
      </c>
    </row>
    <row r="17" spans="1:9" x14ac:dyDescent="0.2">
      <c r="A17" s="12" t="str">
        <f t="shared" si="0"/>
        <v>Do</v>
      </c>
      <c r="B17" s="13">
        <f t="shared" si="1"/>
        <v>44176</v>
      </c>
      <c r="C17" s="12" t="str">
        <f t="array" ref="C17">IF(OR(EXACT(B17,Vorgabe!$D$2:$D$31)),"Feiertag",IF(A17="Sa","Wochenende",IF(A17="So","Wochenende","")))</f>
        <v/>
      </c>
      <c r="D17" s="14"/>
      <c r="E17" s="14">
        <f>IF(D17="",0,Vorgabe!$B$4)</f>
        <v>0</v>
      </c>
      <c r="F17" s="14"/>
      <c r="G17" s="14">
        <f t="shared" si="2"/>
        <v>0</v>
      </c>
      <c r="H17" s="14">
        <f>IF(C17="Fehlzeit",Vorgabe!$B$3,IF(C17="",Vorgabe!$B$3,))</f>
        <v>0.33333333333333331</v>
      </c>
      <c r="I17" s="14">
        <f t="shared" si="3"/>
        <v>0</v>
      </c>
    </row>
    <row r="18" spans="1:9" x14ac:dyDescent="0.2">
      <c r="A18" s="12" t="str">
        <f t="shared" si="0"/>
        <v>Fr</v>
      </c>
      <c r="B18" s="13">
        <f t="shared" si="1"/>
        <v>44177</v>
      </c>
      <c r="C18" s="12" t="str">
        <f t="array" ref="C18">IF(OR(EXACT(B18,Vorgabe!$D$2:$D$31)),"Feiertag",IF(A18="Sa","Wochenende",IF(A18="So","Wochenende","")))</f>
        <v/>
      </c>
      <c r="D18" s="14"/>
      <c r="E18" s="14">
        <f>IF(D18="",0,Vorgabe!$B$4)</f>
        <v>0</v>
      </c>
      <c r="F18" s="14"/>
      <c r="G18" s="14">
        <f t="shared" si="2"/>
        <v>0</v>
      </c>
      <c r="H18" s="14">
        <f>IF(C18="Fehlzeit",Vorgabe!$B$3,IF(C18="",Vorgabe!$B$3,))</f>
        <v>0.33333333333333331</v>
      </c>
      <c r="I18" s="14">
        <f t="shared" si="3"/>
        <v>0</v>
      </c>
    </row>
    <row r="19" spans="1:9" x14ac:dyDescent="0.2">
      <c r="A19" s="12" t="str">
        <f t="shared" si="0"/>
        <v>Sa</v>
      </c>
      <c r="B19" s="13">
        <f t="shared" si="1"/>
        <v>44178</v>
      </c>
      <c r="C19" s="12" t="str">
        <f t="array" ref="C19">IF(OR(EXACT(B19,Vorgabe!$D$2:$D$31)),"Feiertag",IF(A19="Sa","Wochenende",IF(A19="So","Wochenende","")))</f>
        <v>Wochenende</v>
      </c>
      <c r="D19" s="14"/>
      <c r="E19" s="14">
        <f>IF(D19="",0,Vorgabe!$B$4)</f>
        <v>0</v>
      </c>
      <c r="F19" s="14"/>
      <c r="G19" s="14">
        <f t="shared" si="2"/>
        <v>0</v>
      </c>
      <c r="H19" s="14">
        <f>IF(C19="Fehlzeit",Vorgabe!$B$3,IF(C19="",Vorgabe!$B$3,))</f>
        <v>0</v>
      </c>
      <c r="I19" s="14">
        <f t="shared" si="3"/>
        <v>0</v>
      </c>
    </row>
    <row r="20" spans="1:9" x14ac:dyDescent="0.2">
      <c r="A20" s="12" t="str">
        <f t="shared" si="0"/>
        <v>So</v>
      </c>
      <c r="B20" s="13">
        <f t="shared" si="1"/>
        <v>44179</v>
      </c>
      <c r="C20" s="12" t="str">
        <f t="array" ref="C20">IF(OR(EXACT(B20,Vorgabe!$D$2:$D$31)),"Feiertag",IF(A20="Sa","Wochenende",IF(A20="So","Wochenende","")))</f>
        <v>Wochenende</v>
      </c>
      <c r="D20" s="14"/>
      <c r="E20" s="14">
        <f>IF(D20="",0,Vorgabe!$B$4)</f>
        <v>0</v>
      </c>
      <c r="F20" s="14"/>
      <c r="G20" s="14">
        <f t="shared" si="2"/>
        <v>0</v>
      </c>
      <c r="H20" s="14">
        <f>IF(C20="Fehlzeit",Vorgabe!$B$3,IF(C20="",Vorgabe!$B$3,))</f>
        <v>0</v>
      </c>
      <c r="I20" s="14">
        <f t="shared" si="3"/>
        <v>0</v>
      </c>
    </row>
    <row r="21" spans="1:9" x14ac:dyDescent="0.2">
      <c r="A21" s="12" t="str">
        <f t="shared" si="0"/>
        <v>Mo</v>
      </c>
      <c r="B21" s="13">
        <f t="shared" si="1"/>
        <v>44180</v>
      </c>
      <c r="C21" s="12" t="str">
        <f t="array" ref="C21">IF(OR(EXACT(B21,Vorgabe!$D$2:$D$31)),"Feiertag",IF(A21="Sa","Wochenende",IF(A21="So","Wochenende","")))</f>
        <v/>
      </c>
      <c r="D21" s="14"/>
      <c r="E21" s="14">
        <f>IF(D21="",0,Vorgabe!$B$4)</f>
        <v>0</v>
      </c>
      <c r="F21" s="14"/>
      <c r="G21" s="14">
        <f t="shared" si="2"/>
        <v>0</v>
      </c>
      <c r="H21" s="14">
        <f>IF(C21="Fehlzeit",Vorgabe!$B$3,IF(C21="",Vorgabe!$B$3,))</f>
        <v>0.33333333333333331</v>
      </c>
      <c r="I21" s="14">
        <f t="shared" si="3"/>
        <v>0</v>
      </c>
    </row>
    <row r="22" spans="1:9" x14ac:dyDescent="0.2">
      <c r="A22" s="12" t="str">
        <f t="shared" si="0"/>
        <v>Di</v>
      </c>
      <c r="B22" s="13">
        <f t="shared" si="1"/>
        <v>44181</v>
      </c>
      <c r="C22" s="12" t="str">
        <f t="array" ref="C22">IF(OR(EXACT(B22,Vorgabe!$D$2:$D$31)),"Feiertag",IF(A22="Sa","Wochenende",IF(A22="So","Wochenende","")))</f>
        <v/>
      </c>
      <c r="D22" s="14"/>
      <c r="E22" s="14">
        <f>IF(D22="",0,Vorgabe!$B$4)</f>
        <v>0</v>
      </c>
      <c r="F22" s="14"/>
      <c r="G22" s="14">
        <f t="shared" si="2"/>
        <v>0</v>
      </c>
      <c r="H22" s="14">
        <f>IF(C22="Fehlzeit",Vorgabe!$B$3,IF(C22="",Vorgabe!$B$3,))</f>
        <v>0.33333333333333331</v>
      </c>
      <c r="I22" s="14">
        <f t="shared" si="3"/>
        <v>0</v>
      </c>
    </row>
    <row r="23" spans="1:9" x14ac:dyDescent="0.2">
      <c r="A23" s="12" t="str">
        <f t="shared" si="0"/>
        <v>Mi</v>
      </c>
      <c r="B23" s="13">
        <f t="shared" si="1"/>
        <v>44182</v>
      </c>
      <c r="C23" s="12" t="str">
        <f t="array" ref="C23">IF(OR(EXACT(B23,Vorgabe!$D$2:$D$31)),"Feiertag",IF(A23="Sa","Wochenende",IF(A23="So","Wochenende","")))</f>
        <v/>
      </c>
      <c r="D23" s="14"/>
      <c r="E23" s="14">
        <f>IF(D23="",0,Vorgabe!$B$4)</f>
        <v>0</v>
      </c>
      <c r="F23" s="14"/>
      <c r="G23" s="14">
        <f t="shared" si="2"/>
        <v>0</v>
      </c>
      <c r="H23" s="14">
        <f>IF(C23="Fehlzeit",Vorgabe!$B$3,IF(C23="",Vorgabe!$B$3,))</f>
        <v>0.33333333333333331</v>
      </c>
      <c r="I23" s="14">
        <f t="shared" si="3"/>
        <v>0</v>
      </c>
    </row>
    <row r="24" spans="1:9" x14ac:dyDescent="0.2">
      <c r="A24" s="12" t="str">
        <f t="shared" si="0"/>
        <v>Do</v>
      </c>
      <c r="B24" s="13">
        <f t="shared" si="1"/>
        <v>44183</v>
      </c>
      <c r="C24" s="12" t="str">
        <f t="array" ref="C24">IF(OR(EXACT(B24,Vorgabe!$D$2:$D$31)),"Feiertag",IF(A24="Sa","Wochenende",IF(A24="So","Wochenende","")))</f>
        <v/>
      </c>
      <c r="D24" s="14"/>
      <c r="E24" s="14">
        <f>IF(D24="",0,Vorgabe!$B$4)</f>
        <v>0</v>
      </c>
      <c r="F24" s="14"/>
      <c r="G24" s="14">
        <f t="shared" si="2"/>
        <v>0</v>
      </c>
      <c r="H24" s="14">
        <f>IF(C24="Fehlzeit",Vorgabe!$B$3,IF(C24="",Vorgabe!$B$3,))</f>
        <v>0.33333333333333331</v>
      </c>
      <c r="I24" s="14">
        <f t="shared" si="3"/>
        <v>0</v>
      </c>
    </row>
    <row r="25" spans="1:9" x14ac:dyDescent="0.2">
      <c r="A25" s="12" t="str">
        <f t="shared" si="0"/>
        <v>Fr</v>
      </c>
      <c r="B25" s="13">
        <f t="shared" si="1"/>
        <v>44184</v>
      </c>
      <c r="C25" s="12" t="str">
        <f t="array" ref="C25">IF(OR(EXACT(B25,Vorgabe!$D$2:$D$31)),"Feiertag",IF(A25="Sa","Wochenende",IF(A25="So","Wochenende","")))</f>
        <v/>
      </c>
      <c r="D25" s="14"/>
      <c r="E25" s="14">
        <f>IF(D25="",0,Vorgabe!$B$4)</f>
        <v>0</v>
      </c>
      <c r="F25" s="14"/>
      <c r="G25" s="14">
        <f t="shared" si="2"/>
        <v>0</v>
      </c>
      <c r="H25" s="14">
        <f>IF(C25="Fehlzeit",Vorgabe!$B$3,IF(C25="",Vorgabe!$B$3,))</f>
        <v>0.33333333333333331</v>
      </c>
      <c r="I25" s="14">
        <f t="shared" si="3"/>
        <v>0</v>
      </c>
    </row>
    <row r="26" spans="1:9" x14ac:dyDescent="0.2">
      <c r="A26" s="12" t="str">
        <f t="shared" si="0"/>
        <v>Sa</v>
      </c>
      <c r="B26" s="13">
        <f t="shared" si="1"/>
        <v>44185</v>
      </c>
      <c r="C26" s="12" t="str">
        <f t="array" ref="C26">IF(OR(EXACT(B26,Vorgabe!$D$2:$D$31)),"Feiertag",IF(A26="Sa","Wochenende",IF(A26="So","Wochenende","")))</f>
        <v>Wochenende</v>
      </c>
      <c r="D26" s="14"/>
      <c r="E26" s="14">
        <f>IF(D26="",0,Vorgabe!$B$4)</f>
        <v>0</v>
      </c>
      <c r="F26" s="14"/>
      <c r="G26" s="14">
        <f t="shared" si="2"/>
        <v>0</v>
      </c>
      <c r="H26" s="14">
        <f>IF(C26="Fehlzeit",Vorgabe!$B$3,IF(C26="",Vorgabe!$B$3,))</f>
        <v>0</v>
      </c>
      <c r="I26" s="14">
        <f t="shared" si="3"/>
        <v>0</v>
      </c>
    </row>
    <row r="27" spans="1:9" x14ac:dyDescent="0.2">
      <c r="A27" s="12" t="str">
        <f t="shared" si="0"/>
        <v>So</v>
      </c>
      <c r="B27" s="13">
        <f t="shared" si="1"/>
        <v>44186</v>
      </c>
      <c r="C27" s="12" t="str">
        <f t="array" ref="C27">IF(OR(EXACT(B27,Vorgabe!$D$2:$D$31)),"Feiertag",IF(A27="Sa","Wochenende",IF(A27="So","Wochenende","")))</f>
        <v>Wochenende</v>
      </c>
      <c r="D27" s="14"/>
      <c r="E27" s="14">
        <f>IF(D27="",0,Vorgabe!$B$4)</f>
        <v>0</v>
      </c>
      <c r="F27" s="14"/>
      <c r="G27" s="14">
        <f t="shared" si="2"/>
        <v>0</v>
      </c>
      <c r="H27" s="14">
        <f>IF(C27="Fehlzeit",Vorgabe!$B$3,IF(C27="",Vorgabe!$B$3,))</f>
        <v>0</v>
      </c>
      <c r="I27" s="14">
        <f t="shared" si="3"/>
        <v>0</v>
      </c>
    </row>
    <row r="28" spans="1:9" x14ac:dyDescent="0.2">
      <c r="A28" s="12" t="str">
        <f t="shared" si="0"/>
        <v>Mo</v>
      </c>
      <c r="B28" s="13">
        <f t="shared" si="1"/>
        <v>44187</v>
      </c>
      <c r="C28" s="12" t="str">
        <f t="array" ref="C28">IF(OR(EXACT(B28,Vorgabe!$D$2:$D$31)),"Feiertag",IF(A28="Sa","Wochenende",IF(A28="So","Wochenende","")))</f>
        <v/>
      </c>
      <c r="D28" s="14"/>
      <c r="E28" s="14">
        <f>IF(D28="",0,Vorgabe!$B$4)</f>
        <v>0</v>
      </c>
      <c r="F28" s="14"/>
      <c r="G28" s="14">
        <f t="shared" si="2"/>
        <v>0</v>
      </c>
      <c r="H28" s="14">
        <f>IF(C28="Fehlzeit",Vorgabe!$B$3,IF(C28="",Vorgabe!$B$3,))</f>
        <v>0.33333333333333331</v>
      </c>
      <c r="I28" s="14">
        <f t="shared" si="3"/>
        <v>0</v>
      </c>
    </row>
    <row r="29" spans="1:9" x14ac:dyDescent="0.2">
      <c r="A29" s="12" t="str">
        <f t="shared" si="0"/>
        <v>Di</v>
      </c>
      <c r="B29" s="13">
        <f t="shared" si="1"/>
        <v>44188</v>
      </c>
      <c r="C29" s="12" t="str">
        <f t="array" ref="C29">IF(OR(EXACT(B29,Vorgabe!$D$2:$D$31)),"Feiertag",IF(A29="Sa","Wochenende",IF(A29="So","Wochenende","")))</f>
        <v/>
      </c>
      <c r="D29" s="14"/>
      <c r="E29" s="14">
        <f>IF(D29="",0,Vorgabe!$B$4)</f>
        <v>0</v>
      </c>
      <c r="F29" s="14"/>
      <c r="G29" s="14">
        <f t="shared" si="2"/>
        <v>0</v>
      </c>
      <c r="H29" s="14">
        <f>IF(C29="Fehlzeit",Vorgabe!$B$3,IF(C29="",Vorgabe!$B$3,))</f>
        <v>0.33333333333333331</v>
      </c>
      <c r="I29" s="14">
        <f t="shared" si="3"/>
        <v>0</v>
      </c>
    </row>
    <row r="30" spans="1:9" x14ac:dyDescent="0.2">
      <c r="A30" s="12" t="str">
        <f t="shared" si="0"/>
        <v>Mi</v>
      </c>
      <c r="B30" s="13">
        <f t="shared" si="1"/>
        <v>44189</v>
      </c>
      <c r="C30" s="12" t="str">
        <f t="array" ref="C30">IF(OR(EXACT(B30,Vorgabe!$D$2:$D$31)),"Feiertag",IF(A30="Sa","Wochenende",IF(A30="So","Wochenende","")))</f>
        <v>Feiertag</v>
      </c>
      <c r="D30" s="14"/>
      <c r="E30" s="14">
        <f>IF(D30="",0,Vorgabe!$B$4)</f>
        <v>0</v>
      </c>
      <c r="F30" s="14"/>
      <c r="G30" s="14">
        <f t="shared" si="2"/>
        <v>0</v>
      </c>
      <c r="H30" s="14">
        <f>IF(C30="Fehlzeit",Vorgabe!$B$3,IF(C30="",Vorgabe!$B$3,))</f>
        <v>0</v>
      </c>
      <c r="I30" s="14">
        <f t="shared" si="3"/>
        <v>0</v>
      </c>
    </row>
    <row r="31" spans="1:9" x14ac:dyDescent="0.2">
      <c r="A31" s="12" t="str">
        <f t="shared" si="0"/>
        <v>Do</v>
      </c>
      <c r="B31" s="13">
        <f t="shared" si="1"/>
        <v>44190</v>
      </c>
      <c r="C31" s="12" t="str">
        <f t="array" ref="C31">IF(OR(EXACT(B31,Vorgabe!$D$2:$D$31)),"Feiertag",IF(A31="Sa","Wochenende",IF(A31="So","Wochenende","")))</f>
        <v>Feiertag</v>
      </c>
      <c r="D31" s="14"/>
      <c r="E31" s="14">
        <f>IF(D31="",0,Vorgabe!$B$4)</f>
        <v>0</v>
      </c>
      <c r="F31" s="14"/>
      <c r="G31" s="14">
        <f t="shared" si="2"/>
        <v>0</v>
      </c>
      <c r="H31" s="14">
        <f>IF(C31="Fehlzeit",Vorgabe!$B$3,IF(C31="",Vorgabe!$B$3,))</f>
        <v>0</v>
      </c>
      <c r="I31" s="14">
        <f t="shared" si="3"/>
        <v>0</v>
      </c>
    </row>
    <row r="32" spans="1:9" x14ac:dyDescent="0.2">
      <c r="A32" s="12" t="str">
        <f t="shared" si="0"/>
        <v>Fr</v>
      </c>
      <c r="B32" s="13">
        <f t="shared" si="1"/>
        <v>44191</v>
      </c>
      <c r="C32" s="12" t="str">
        <f t="array" ref="C32">IF(OR(EXACT(B32,Vorgabe!$D$2:$D$31)),"Feiertag",IF(A32="Sa","Wochenende",IF(A32="So","Wochenende","")))</f>
        <v/>
      </c>
      <c r="D32" s="14"/>
      <c r="E32" s="14">
        <f>IF(D32="",0,Vorgabe!$B$4)</f>
        <v>0</v>
      </c>
      <c r="F32" s="14"/>
      <c r="G32" s="14">
        <f t="shared" si="2"/>
        <v>0</v>
      </c>
      <c r="H32" s="14">
        <f>IF(C32="Fehlzeit",Vorgabe!$B$3,IF(C32="",Vorgabe!$B$3,))</f>
        <v>0.33333333333333331</v>
      </c>
      <c r="I32" s="14">
        <f t="shared" si="3"/>
        <v>0</v>
      </c>
    </row>
    <row r="33" spans="1:9" x14ac:dyDescent="0.2">
      <c r="A33" s="12" t="str">
        <f t="shared" si="0"/>
        <v>Sa</v>
      </c>
      <c r="B33" s="13">
        <f t="shared" si="1"/>
        <v>44192</v>
      </c>
      <c r="C33" s="12" t="str">
        <f t="array" ref="C33">IF(OR(EXACT(B33,Vorgabe!$D$2:$D$31)),"Feiertag",IF(A33="Sa","Wochenende",IF(A33="So","Wochenende","")))</f>
        <v>Wochenende</v>
      </c>
      <c r="D33" s="14"/>
      <c r="E33" s="14">
        <f>IF(D33="",0,Vorgabe!$B$4)</f>
        <v>0</v>
      </c>
      <c r="F33" s="14"/>
      <c r="G33" s="14">
        <f t="shared" si="2"/>
        <v>0</v>
      </c>
      <c r="H33" s="14">
        <f>IF(C33="Fehlzeit",Vorgabe!$B$3,IF(C33="",Vorgabe!$B$3,))</f>
        <v>0</v>
      </c>
      <c r="I33" s="14">
        <f t="shared" si="3"/>
        <v>0</v>
      </c>
    </row>
    <row r="34" spans="1:9" x14ac:dyDescent="0.2">
      <c r="A34" s="12" t="str">
        <f t="shared" si="0"/>
        <v>So</v>
      </c>
      <c r="B34" s="13">
        <f t="shared" si="1"/>
        <v>44193</v>
      </c>
      <c r="C34" s="12" t="str">
        <f t="array" ref="C34">IF(OR(EXACT(B34,Vorgabe!$D$2:$D$31)),"Feiertag",IF(A34="Sa","Wochenende",IF(A34="So","Wochenende","")))</f>
        <v>Wochenende</v>
      </c>
      <c r="D34" s="14"/>
      <c r="E34" s="14">
        <f>IF(D34="",0,Vorgabe!$B$4)</f>
        <v>0</v>
      </c>
      <c r="F34" s="14"/>
      <c r="G34" s="14">
        <f t="shared" si="2"/>
        <v>0</v>
      </c>
      <c r="H34" s="14">
        <f>IF(C34="Fehlzeit",Vorgabe!$B$3,IF(C34="",Vorgabe!$B$3,))</f>
        <v>0</v>
      </c>
      <c r="I34" s="14">
        <f t="shared" si="3"/>
        <v>0</v>
      </c>
    </row>
    <row r="35" spans="1:9" x14ac:dyDescent="0.2">
      <c r="A35" s="12" t="str">
        <f t="shared" si="0"/>
        <v>Mo</v>
      </c>
      <c r="B35" s="13">
        <f t="shared" si="1"/>
        <v>44194</v>
      </c>
      <c r="C35" s="12" t="str">
        <f t="array" ref="C35">IF(OR(EXACT(B35,Vorgabe!$D$2:$D$31)),"Feiertag",IF(A35="Sa","Wochenende",IF(A35="So","Wochenende","")))</f>
        <v/>
      </c>
      <c r="D35" s="14"/>
      <c r="E35" s="14">
        <f>IF(D35="",0,Vorgabe!$B$4)</f>
        <v>0</v>
      </c>
      <c r="F35" s="14"/>
      <c r="G35" s="14">
        <f t="shared" si="2"/>
        <v>0</v>
      </c>
      <c r="H35" s="14">
        <f>IF(C35="Fehlzeit",Vorgabe!$B$3,IF(C35="",Vorgabe!$B$3,))</f>
        <v>0.33333333333333331</v>
      </c>
      <c r="I35" s="14">
        <f t="shared" si="3"/>
        <v>0</v>
      </c>
    </row>
    <row r="36" spans="1:9" x14ac:dyDescent="0.2">
      <c r="A36" s="12" t="str">
        <f t="shared" si="0"/>
        <v>Di</v>
      </c>
      <c r="B36" s="13">
        <f t="shared" si="1"/>
        <v>44195</v>
      </c>
      <c r="C36" s="12" t="str">
        <f t="array" ref="C36">IF(OR(EXACT(B36,Vorgabe!$D$2:$D$31)),"Feiertag",IF(A36="Sa","Wochenende",IF(A36="So","Wochenende","")))</f>
        <v/>
      </c>
      <c r="D36" s="14"/>
      <c r="E36" s="14">
        <f>IF(D36="",0,Vorgabe!$B$4)</f>
        <v>0</v>
      </c>
      <c r="F36" s="14"/>
      <c r="G36" s="14">
        <f t="shared" si="2"/>
        <v>0</v>
      </c>
      <c r="H36" s="14">
        <f>IF(C36="Fehlzeit",Vorgabe!$B$3,IF(C36="",Vorgabe!$B$3,))</f>
        <v>0.33333333333333331</v>
      </c>
      <c r="I36" s="14">
        <f t="shared" si="3"/>
        <v>0</v>
      </c>
    </row>
  </sheetData>
  <mergeCells count="4">
    <mergeCell ref="A1:C1"/>
    <mergeCell ref="G1:H1"/>
    <mergeCell ref="G2:H2"/>
    <mergeCell ref="G3:H3"/>
  </mergeCells>
  <conditionalFormatting sqref="A6:I36">
    <cfRule type="expression" dxfId="1" priority="1">
      <formula>OR($C6="Krank",$C6="Fehlzeit")</formula>
    </cfRule>
    <cfRule type="expression" dxfId="0" priority="2">
      <formula>OR($C6="Wochenende",$C6="Feiertag")</formula>
    </cfRule>
  </conditionalFormatting>
  <pageMargins left="0.78749999999999998" right="0.78749999999999998" top="0.98402777777777795" bottom="0.98402777777777795" header="0.511811023622047" footer="0.511811023622047"/>
  <pageSetup paperSize="9" orientation="landscape"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6"/>
  <sheetViews>
    <sheetView topLeftCell="C1" zoomScaleNormal="100" workbookViewId="0">
      <selection activeCell="C38" sqref="C38"/>
    </sheetView>
  </sheetViews>
  <sheetFormatPr baseColWidth="10" defaultColWidth="11.42578125" defaultRowHeight="12.75" x14ac:dyDescent="0.2"/>
  <cols>
    <col min="1" max="1" width="5.42578125" customWidth="1"/>
    <col min="2" max="2" width="10.85546875" customWidth="1"/>
    <col min="3" max="3" width="11.85546875" customWidth="1"/>
    <col min="4" max="4" width="8.85546875" customWidth="1"/>
    <col min="5" max="5" width="7.7109375" customWidth="1"/>
    <col min="6" max="6" width="6.5703125" customWidth="1"/>
    <col min="7" max="7" width="12.5703125" customWidth="1"/>
    <col min="8" max="8" width="13.85546875" customWidth="1"/>
    <col min="9" max="9" width="10.140625" customWidth="1"/>
  </cols>
  <sheetData>
    <row r="1" spans="1:9" ht="15.75" x14ac:dyDescent="0.25">
      <c r="A1" s="26" t="s">
        <v>8</v>
      </c>
      <c r="B1" s="26"/>
      <c r="C1" s="26"/>
      <c r="D1" s="4">
        <f>DATE(E1,F1,1)</f>
        <v>43830</v>
      </c>
      <c r="E1" s="5">
        <f>Vorgabe!B2</f>
        <v>2024</v>
      </c>
      <c r="F1" s="6">
        <v>1</v>
      </c>
      <c r="G1" s="27" t="s">
        <v>9</v>
      </c>
      <c r="H1" s="27"/>
      <c r="I1" s="7">
        <f>SUM(G6:G36)</f>
        <v>0</v>
      </c>
    </row>
    <row r="2" spans="1:9" ht="14.25" x14ac:dyDescent="0.2">
      <c r="G2" s="28" t="s">
        <v>10</v>
      </c>
      <c r="H2" s="28"/>
      <c r="I2" s="8">
        <f>SUM(I6:I36)</f>
        <v>0</v>
      </c>
    </row>
    <row r="3" spans="1:9" ht="15.75" x14ac:dyDescent="0.25">
      <c r="B3" s="9" t="s">
        <v>11</v>
      </c>
      <c r="C3" s="10">
        <v>0</v>
      </c>
      <c r="G3" s="27" t="s">
        <v>12</v>
      </c>
      <c r="H3" s="27"/>
      <c r="I3" s="7">
        <f>C3+SUM(I6:I36)</f>
        <v>0</v>
      </c>
    </row>
    <row r="5" spans="1:9" ht="15" x14ac:dyDescent="0.25">
      <c r="A5" s="11" t="s">
        <v>13</v>
      </c>
      <c r="B5" s="11" t="s">
        <v>14</v>
      </c>
      <c r="C5" s="11" t="s">
        <v>15</v>
      </c>
      <c r="D5" s="11" t="s">
        <v>16</v>
      </c>
      <c r="E5" s="11" t="s">
        <v>17</v>
      </c>
      <c r="F5" s="11" t="s">
        <v>18</v>
      </c>
      <c r="G5" s="11" t="s">
        <v>19</v>
      </c>
      <c r="H5" s="11" t="s">
        <v>20</v>
      </c>
      <c r="I5" s="11" t="s">
        <v>21</v>
      </c>
    </row>
    <row r="6" spans="1:9" x14ac:dyDescent="0.2">
      <c r="A6" s="12" t="str">
        <f t="shared" ref="A6:A36" si="0">TEXT(B6,"TTT")</f>
        <v>Mo</v>
      </c>
      <c r="B6" s="13">
        <f t="shared" ref="B6:B36" si="1">DATE($E$1,$F$1,ROW()-5)</f>
        <v>43830</v>
      </c>
      <c r="C6" s="12" t="str">
        <f t="array" ref="C6">IF(OR(EXACT(B6,Vorgabe!$D$2:$D$31)),"Feiertag",IF(A6="Sa","Wochenende",IF(A6="So","Wochenende","")))</f>
        <v>Feiertag</v>
      </c>
      <c r="D6" s="14"/>
      <c r="E6" s="14">
        <f>IF(D6="",0,Vorgabe!$B$4)</f>
        <v>0</v>
      </c>
      <c r="F6" s="14"/>
      <c r="G6" s="14">
        <f t="shared" ref="G6:G36" si="2">IF(D6="",0,IF(F6&gt;D6,F6-D6-E6,1+F6-D6-E6))</f>
        <v>0</v>
      </c>
      <c r="H6" s="14">
        <f>IF(C6="Fehlzeit",Vorgabe!$B$3,IF(C6="",Vorgabe!$B$3,))</f>
        <v>0</v>
      </c>
      <c r="I6" s="14">
        <f t="shared" ref="I6:I36" si="3">IF(C6="Fehlzeit",G6-H6,IF(D6="",0,IF(G6&lt;&gt;0,G6-H6,)))</f>
        <v>0</v>
      </c>
    </row>
    <row r="7" spans="1:9" x14ac:dyDescent="0.2">
      <c r="A7" s="12" t="str">
        <f t="shared" si="0"/>
        <v>Di</v>
      </c>
      <c r="B7" s="13">
        <f t="shared" si="1"/>
        <v>43831</v>
      </c>
      <c r="C7" s="12" t="str">
        <f t="array" ref="C7">IF(OR(EXACT(B7,Vorgabe!$D$2:$D$31)),"Feiertag",IF(A7="Sa","Wochenende",IF(A7="So","Wochenende","")))</f>
        <v/>
      </c>
      <c r="D7" s="14"/>
      <c r="E7" s="14">
        <v>0</v>
      </c>
      <c r="F7" s="14"/>
      <c r="G7" s="14">
        <f t="shared" si="2"/>
        <v>0</v>
      </c>
      <c r="H7" s="14">
        <v>0.33333333333333331</v>
      </c>
      <c r="I7" s="14">
        <f t="shared" si="3"/>
        <v>0</v>
      </c>
    </row>
    <row r="8" spans="1:9" x14ac:dyDescent="0.2">
      <c r="A8" s="12" t="str">
        <f t="shared" si="0"/>
        <v>Mi</v>
      </c>
      <c r="B8" s="13">
        <f t="shared" si="1"/>
        <v>43832</v>
      </c>
      <c r="C8" s="12" t="str">
        <f t="array" ref="C8">IF(OR(EXACT(B8,Vorgabe!$D$2:$D$31)),"Feiertag",IF(A8="Sa","Wochenende",IF(A8="So","Wochenende","")))</f>
        <v/>
      </c>
      <c r="D8" s="14"/>
      <c r="E8" s="14">
        <v>0</v>
      </c>
      <c r="F8" s="22"/>
      <c r="G8" s="14">
        <f t="shared" si="2"/>
        <v>0</v>
      </c>
      <c r="H8" s="14">
        <v>0.33333333333333331</v>
      </c>
      <c r="I8" s="14">
        <f t="shared" si="3"/>
        <v>0</v>
      </c>
    </row>
    <row r="9" spans="1:9" x14ac:dyDescent="0.2">
      <c r="A9" s="12" t="str">
        <f t="shared" si="0"/>
        <v>Do</v>
      </c>
      <c r="B9" s="13">
        <f t="shared" si="1"/>
        <v>43833</v>
      </c>
      <c r="C9" s="12" t="str">
        <f t="array" ref="C9">IF(OR(EXACT(B9,Vorgabe!$D$2:$D$31)),"Feiertag",IF(A9="Sa","Wochenende",IF(A9="So","Wochenende","")))</f>
        <v/>
      </c>
      <c r="D9" s="14"/>
      <c r="E9" s="14">
        <f>IF(D9="",0,Vorgabe!$B$4)</f>
        <v>0</v>
      </c>
      <c r="F9" s="21"/>
      <c r="G9" s="14">
        <f t="shared" si="2"/>
        <v>0</v>
      </c>
      <c r="H9" s="14">
        <v>0.33333333333333331</v>
      </c>
      <c r="I9" s="14">
        <f t="shared" si="3"/>
        <v>0</v>
      </c>
    </row>
    <row r="10" spans="1:9" x14ac:dyDescent="0.2">
      <c r="A10" s="12" t="str">
        <f t="shared" si="0"/>
        <v>Fr</v>
      </c>
      <c r="B10" s="13">
        <f t="shared" si="1"/>
        <v>43834</v>
      </c>
      <c r="C10" s="12" t="str">
        <f t="array" ref="C10">IF(OR(EXACT(B10,Vorgabe!$D$2:$D$31)),"Feiertag",IF(A10="Sa","Wochenende",IF(A10="So","Wochenende","")))</f>
        <v/>
      </c>
      <c r="D10" s="14"/>
      <c r="E10" s="14">
        <f>IF(D10="",0,Vorgabe!$B$4)</f>
        <v>0</v>
      </c>
      <c r="F10" s="14"/>
      <c r="G10" s="14">
        <f t="shared" si="2"/>
        <v>0</v>
      </c>
      <c r="H10" s="14">
        <v>0.33333333333333331</v>
      </c>
      <c r="I10" s="14">
        <f t="shared" si="3"/>
        <v>0</v>
      </c>
    </row>
    <row r="11" spans="1:9" x14ac:dyDescent="0.2">
      <c r="A11" s="12" t="str">
        <f t="shared" si="0"/>
        <v>Sa</v>
      </c>
      <c r="B11" s="13">
        <f t="shared" si="1"/>
        <v>43835</v>
      </c>
      <c r="C11" s="12" t="str">
        <f t="array" ref="C11">IF(OR(EXACT(B11,Vorgabe!$D$2:$D$31)),"Feiertag",IF(A11="Sa","Wochenende",IF(A11="So","Wochenende","")))</f>
        <v>Wochenende</v>
      </c>
      <c r="D11" s="14"/>
      <c r="E11" s="14">
        <f>IF(D11="",0,Vorgabe!$B$4)</f>
        <v>0</v>
      </c>
      <c r="F11" s="14"/>
      <c r="G11" s="14">
        <f t="shared" si="2"/>
        <v>0</v>
      </c>
      <c r="H11" s="14">
        <f>IF(C11="Fehlzeit",Vorgabe!$B$3,IF(C11="",Vorgabe!$B$3,))</f>
        <v>0</v>
      </c>
      <c r="I11" s="14">
        <f t="shared" si="3"/>
        <v>0</v>
      </c>
    </row>
    <row r="12" spans="1:9" x14ac:dyDescent="0.2">
      <c r="A12" s="12" t="str">
        <f t="shared" si="0"/>
        <v>So</v>
      </c>
      <c r="B12" s="13">
        <f t="shared" si="1"/>
        <v>43836</v>
      </c>
      <c r="C12" s="12" t="str">
        <f t="array" ref="C12">IF(OR(EXACT(B12,Vorgabe!$D$2:$D$31)),"Feiertag",IF(A12="Sa","Wochenende",IF(A12="So","Wochenende","")))</f>
        <v>Wochenende</v>
      </c>
      <c r="D12" s="14"/>
      <c r="E12" s="14">
        <f>IF(D12="",0,Vorgabe!$B$4)</f>
        <v>0</v>
      </c>
      <c r="F12" s="14"/>
      <c r="G12" s="14">
        <f t="shared" si="2"/>
        <v>0</v>
      </c>
      <c r="H12" s="14">
        <f>IF(C12="Fehlzeit",Vorgabe!$B$3,IF(C12="",Vorgabe!$B$3,))</f>
        <v>0</v>
      </c>
      <c r="I12" s="14">
        <f t="shared" si="3"/>
        <v>0</v>
      </c>
    </row>
    <row r="13" spans="1:9" x14ac:dyDescent="0.2">
      <c r="A13" s="12" t="str">
        <f t="shared" si="0"/>
        <v>Mo</v>
      </c>
      <c r="B13" s="13">
        <f t="shared" si="1"/>
        <v>43837</v>
      </c>
      <c r="C13" s="12"/>
      <c r="D13" s="14"/>
      <c r="E13" s="14">
        <f>IF(D13="",0,Vorgabe!$B$4)</f>
        <v>0</v>
      </c>
      <c r="F13" s="14"/>
      <c r="G13" s="14">
        <f t="shared" si="2"/>
        <v>0</v>
      </c>
      <c r="H13" s="14">
        <v>0.33333333333333331</v>
      </c>
      <c r="I13" s="14">
        <f t="shared" si="3"/>
        <v>0</v>
      </c>
    </row>
    <row r="14" spans="1:9" x14ac:dyDescent="0.2">
      <c r="A14" s="12" t="str">
        <f t="shared" si="0"/>
        <v>Di</v>
      </c>
      <c r="B14" s="13">
        <f t="shared" si="1"/>
        <v>43838</v>
      </c>
      <c r="C14" s="12" t="str">
        <f t="array" ref="C14">IF(OR(EXACT(B14,Vorgabe!$D$2:$D$31)),"Feiertag",IF(A14="Sa","Wochenende",IF(A14="So","Wochenende","")))</f>
        <v/>
      </c>
      <c r="D14" s="14"/>
      <c r="E14" s="14">
        <f>IF(D14="",0,Vorgabe!$B$4)</f>
        <v>0</v>
      </c>
      <c r="F14" s="22"/>
      <c r="G14" s="14">
        <f t="shared" si="2"/>
        <v>0</v>
      </c>
      <c r="H14" s="14">
        <v>0.33333333333333331</v>
      </c>
      <c r="I14" s="14">
        <f t="shared" si="3"/>
        <v>0</v>
      </c>
    </row>
    <row r="15" spans="1:9" x14ac:dyDescent="0.2">
      <c r="A15" s="12" t="str">
        <f t="shared" si="0"/>
        <v>Mi</v>
      </c>
      <c r="B15" s="13">
        <f t="shared" si="1"/>
        <v>43839</v>
      </c>
      <c r="C15" s="12" t="str">
        <f t="array" ref="C15">IF(OR(EXACT(B15,Vorgabe!$D$2:$D$31)),"Feiertag",IF(A15="Sa","Wochenende",IF(A15="So","Wochenende","")))</f>
        <v/>
      </c>
      <c r="D15" s="14"/>
      <c r="E15" s="14">
        <f>IF(D15="",0,Vorgabe!$B$4)</f>
        <v>0</v>
      </c>
      <c r="F15" s="14"/>
      <c r="G15" s="14">
        <f t="shared" si="2"/>
        <v>0</v>
      </c>
      <c r="H15" s="14">
        <v>0.33333333333333331</v>
      </c>
      <c r="I15" s="14">
        <f t="shared" si="3"/>
        <v>0</v>
      </c>
    </row>
    <row r="16" spans="1:9" x14ac:dyDescent="0.2">
      <c r="A16" s="12" t="str">
        <f t="shared" si="0"/>
        <v>Do</v>
      </c>
      <c r="B16" s="13">
        <f t="shared" si="1"/>
        <v>43840</v>
      </c>
      <c r="C16" s="12" t="str">
        <f t="array" ref="C16">IF(OR(EXACT(B16,Vorgabe!$D$2:$D$31)),"Feiertag",IF(A16="Sa","Wochenende",IF(A16="So","Wochenende","")))</f>
        <v/>
      </c>
      <c r="D16" s="14"/>
      <c r="E16" s="14">
        <f>IF(D16="",0,Vorgabe!$B$4)</f>
        <v>0</v>
      </c>
      <c r="F16" s="14"/>
      <c r="G16" s="14">
        <f t="shared" si="2"/>
        <v>0</v>
      </c>
      <c r="H16" s="14">
        <v>0.33333333333333331</v>
      </c>
      <c r="I16" s="14">
        <f t="shared" si="3"/>
        <v>0</v>
      </c>
    </row>
    <row r="17" spans="1:9" x14ac:dyDescent="0.2">
      <c r="A17" s="12" t="str">
        <f t="shared" si="0"/>
        <v>Fr</v>
      </c>
      <c r="B17" s="13">
        <f t="shared" si="1"/>
        <v>43841</v>
      </c>
      <c r="C17" s="12" t="str">
        <f t="array" ref="C17">IF(OR(EXACT(B17,Vorgabe!$D$2:$D$31)),"Feiertag",IF(A17="Sa","Wochenende",IF(A17="So","Wochenende","")))</f>
        <v/>
      </c>
      <c r="D17" s="14"/>
      <c r="E17" s="14">
        <f>IF(D17="",0,Vorgabe!$B$4)</f>
        <v>0</v>
      </c>
      <c r="F17" s="14"/>
      <c r="G17" s="14">
        <f t="shared" si="2"/>
        <v>0</v>
      </c>
      <c r="H17" s="14">
        <v>0.33333333333333331</v>
      </c>
      <c r="I17" s="14">
        <f t="shared" si="3"/>
        <v>0</v>
      </c>
    </row>
    <row r="18" spans="1:9" x14ac:dyDescent="0.2">
      <c r="A18" s="12" t="str">
        <f t="shared" si="0"/>
        <v>Sa</v>
      </c>
      <c r="B18" s="13">
        <f t="shared" si="1"/>
        <v>43842</v>
      </c>
      <c r="C18" s="12" t="str">
        <f t="array" ref="C18">IF(OR(EXACT(B18,Vorgabe!$D$2:$D$31)),"Feiertag",IF(A18="Sa","Wochenende",IF(A18="So","Wochenende","")))</f>
        <v>Wochenende</v>
      </c>
      <c r="D18" s="14"/>
      <c r="E18" s="14">
        <f>IF(D18="",0,Vorgabe!$B$4)</f>
        <v>0</v>
      </c>
      <c r="F18" s="14"/>
      <c r="G18" s="14">
        <f t="shared" si="2"/>
        <v>0</v>
      </c>
      <c r="H18" s="14">
        <f>IF(C18="Fehlzeit",Vorgabe!$B$3,IF(C18="",Vorgabe!$B$3,))</f>
        <v>0</v>
      </c>
      <c r="I18" s="14">
        <f t="shared" si="3"/>
        <v>0</v>
      </c>
    </row>
    <row r="19" spans="1:9" x14ac:dyDescent="0.2">
      <c r="A19" s="12" t="str">
        <f t="shared" si="0"/>
        <v>So</v>
      </c>
      <c r="B19" s="13">
        <f t="shared" si="1"/>
        <v>43843</v>
      </c>
      <c r="C19" s="12" t="str">
        <f t="array" ref="C19">IF(OR(EXACT(B19,Vorgabe!$D$2:$D$31)),"Feiertag",IF(A19="Sa","Wochenende",IF(A19="So","Wochenende","")))</f>
        <v>Wochenende</v>
      </c>
      <c r="D19" s="14"/>
      <c r="E19" s="14">
        <f>IF(D19="",0,Vorgabe!$B$4)</f>
        <v>0</v>
      </c>
      <c r="F19" s="14"/>
      <c r="G19" s="14">
        <f t="shared" si="2"/>
        <v>0</v>
      </c>
      <c r="H19" s="14">
        <f>IF(C19="Fehlzeit",Vorgabe!$B$3,IF(C19="",Vorgabe!$B$3,))</f>
        <v>0</v>
      </c>
      <c r="I19" s="14">
        <f t="shared" si="3"/>
        <v>0</v>
      </c>
    </row>
    <row r="20" spans="1:9" x14ac:dyDescent="0.2">
      <c r="A20" s="12" t="str">
        <f t="shared" si="0"/>
        <v>Mo</v>
      </c>
      <c r="B20" s="13">
        <f t="shared" si="1"/>
        <v>43844</v>
      </c>
      <c r="C20" s="12" t="str">
        <f t="array" ref="C20">IF(OR(EXACT(B20,Vorgabe!$D$2:$D$31)),"Feiertag",IF(A20="Sa","Wochenende",IF(A20="So","Wochenende","")))</f>
        <v/>
      </c>
      <c r="D20" s="14"/>
      <c r="E20" s="14">
        <f>IF(D20="",0,Vorgabe!$B$4)</f>
        <v>0</v>
      </c>
      <c r="F20" s="14"/>
      <c r="G20" s="14">
        <f t="shared" si="2"/>
        <v>0</v>
      </c>
      <c r="H20" s="14">
        <v>0.33333333333333331</v>
      </c>
      <c r="I20" s="14">
        <f t="shared" si="3"/>
        <v>0</v>
      </c>
    </row>
    <row r="21" spans="1:9" x14ac:dyDescent="0.2">
      <c r="A21" s="12" t="str">
        <f t="shared" si="0"/>
        <v>Di</v>
      </c>
      <c r="B21" s="13">
        <f t="shared" si="1"/>
        <v>43845</v>
      </c>
      <c r="C21" s="12" t="str">
        <f t="array" ref="C21">IF(OR(EXACT(B21,Vorgabe!$D$2:$D$31)),"Feiertag",IF(A21="Sa","Wochenende",IF(A21="So","Wochenende","")))</f>
        <v/>
      </c>
      <c r="D21" s="14"/>
      <c r="E21" s="14">
        <v>2.0833333333333332E-2</v>
      </c>
      <c r="F21" s="14"/>
      <c r="G21" s="14">
        <f t="shared" si="2"/>
        <v>0</v>
      </c>
      <c r="H21" s="14">
        <v>0.33333333333333331</v>
      </c>
      <c r="I21" s="14">
        <f t="shared" si="3"/>
        <v>0</v>
      </c>
    </row>
    <row r="22" spans="1:9" x14ac:dyDescent="0.2">
      <c r="A22" s="12" t="str">
        <f t="shared" si="0"/>
        <v>Mi</v>
      </c>
      <c r="B22" s="13">
        <f t="shared" si="1"/>
        <v>43846</v>
      </c>
      <c r="C22" s="12" t="str">
        <f t="array" ref="C22">IF(OR(EXACT(B22,Vorgabe!$D$2:$D$31)),"Feiertag",IF(A22="Sa","Wochenende",IF(A22="So","Wochenende","")))</f>
        <v/>
      </c>
      <c r="D22" s="14"/>
      <c r="E22" s="14">
        <f>IF(D22="",0,Vorgabe!$B$4)</f>
        <v>0</v>
      </c>
      <c r="F22" s="14"/>
      <c r="G22" s="14">
        <f t="shared" si="2"/>
        <v>0</v>
      </c>
      <c r="H22" s="14">
        <v>0.33333333333333331</v>
      </c>
      <c r="I22" s="14">
        <f t="shared" si="3"/>
        <v>0</v>
      </c>
    </row>
    <row r="23" spans="1:9" x14ac:dyDescent="0.2">
      <c r="A23" s="12" t="str">
        <f t="shared" si="0"/>
        <v>Do</v>
      </c>
      <c r="B23" s="13">
        <f t="shared" si="1"/>
        <v>43847</v>
      </c>
      <c r="C23" s="12" t="str">
        <f t="array" ref="C23">IF(OR(EXACT(B23,Vorgabe!$D$2:$D$31)),"Feiertag",IF(A23="Sa","Wochenende",IF(A23="So","Wochenende","")))</f>
        <v/>
      </c>
      <c r="D23" s="14"/>
      <c r="E23" s="14">
        <v>2.0833333333333332E-2</v>
      </c>
      <c r="F23" s="14"/>
      <c r="G23" s="14">
        <f t="shared" si="2"/>
        <v>0</v>
      </c>
      <c r="H23" s="14">
        <v>0.33333333333333331</v>
      </c>
      <c r="I23" s="14">
        <f t="shared" si="3"/>
        <v>0</v>
      </c>
    </row>
    <row r="24" spans="1:9" x14ac:dyDescent="0.2">
      <c r="A24" s="12" t="str">
        <f t="shared" si="0"/>
        <v>Fr</v>
      </c>
      <c r="B24" s="13">
        <f t="shared" si="1"/>
        <v>43848</v>
      </c>
      <c r="C24" s="12" t="str">
        <f t="array" ref="C24">IF(OR(EXACT(B24,Vorgabe!$D$2:$D$31)),"Feiertag",IF(A24="Sa","Wochenende",IF(A24="So","Wochenende","")))</f>
        <v/>
      </c>
      <c r="D24" s="14"/>
      <c r="E24" s="14">
        <v>2.0833333333333332E-2</v>
      </c>
      <c r="F24" s="14"/>
      <c r="G24" s="14">
        <f t="shared" si="2"/>
        <v>0</v>
      </c>
      <c r="H24" s="14">
        <v>0.33333333333333331</v>
      </c>
      <c r="I24" s="14">
        <f t="shared" si="3"/>
        <v>0</v>
      </c>
    </row>
    <row r="25" spans="1:9" x14ac:dyDescent="0.2">
      <c r="A25" s="12" t="str">
        <f t="shared" si="0"/>
        <v>Sa</v>
      </c>
      <c r="B25" s="13">
        <f t="shared" si="1"/>
        <v>43849</v>
      </c>
      <c r="C25" s="12" t="str">
        <f t="array" ref="C25">IF(OR(EXACT(B25,Vorgabe!$D$2:$D$31)),"Feiertag",IF(A25="Sa","Wochenende",IF(A25="So","Wochenende","")))</f>
        <v>Wochenende</v>
      </c>
      <c r="D25" s="14"/>
      <c r="E25" s="14">
        <f>IF(D25="",0,Vorgabe!$B$4)</f>
        <v>0</v>
      </c>
      <c r="F25" s="14"/>
      <c r="G25" s="14">
        <f t="shared" si="2"/>
        <v>0</v>
      </c>
      <c r="H25" s="14">
        <f>IF(C25="Fehlzeit",Vorgabe!$B$3,IF(C25="",Vorgabe!$B$3,))</f>
        <v>0</v>
      </c>
      <c r="I25" s="14">
        <f t="shared" si="3"/>
        <v>0</v>
      </c>
    </row>
    <row r="26" spans="1:9" x14ac:dyDescent="0.2">
      <c r="A26" s="12" t="str">
        <f t="shared" si="0"/>
        <v>So</v>
      </c>
      <c r="B26" s="13">
        <f t="shared" si="1"/>
        <v>43850</v>
      </c>
      <c r="C26" s="12" t="str">
        <f t="array" ref="C26">IF(OR(EXACT(B26,Vorgabe!$D$2:$D$31)),"Feiertag",IF(A26="Sa","Wochenende",IF(A26="So","Wochenende","")))</f>
        <v>Wochenende</v>
      </c>
      <c r="D26" s="14"/>
      <c r="E26" s="14">
        <f>IF(D26="",0,Vorgabe!$B$4)</f>
        <v>0</v>
      </c>
      <c r="F26" s="14"/>
      <c r="G26" s="14">
        <f t="shared" si="2"/>
        <v>0</v>
      </c>
      <c r="H26" s="14">
        <f>IF(C26="Fehlzeit",Vorgabe!$B$3,IF(C26="",Vorgabe!$B$3,))</f>
        <v>0</v>
      </c>
      <c r="I26" s="14">
        <f t="shared" si="3"/>
        <v>0</v>
      </c>
    </row>
    <row r="27" spans="1:9" x14ac:dyDescent="0.2">
      <c r="A27" s="12" t="str">
        <f t="shared" si="0"/>
        <v>Mo</v>
      </c>
      <c r="B27" s="13">
        <f t="shared" si="1"/>
        <v>43851</v>
      </c>
      <c r="C27" s="12" t="str">
        <f t="array" ref="C27">IF(OR(EXACT(B27,Vorgabe!$D$2:$D$31)),"Feiertag",IF(A27="Sa","Wochenende",IF(A27="So","Wochenende","")))</f>
        <v/>
      </c>
      <c r="D27" s="14"/>
      <c r="E27" s="14">
        <f>IF(D27="",0,Vorgabe!$B$4)</f>
        <v>0</v>
      </c>
      <c r="F27" s="14"/>
      <c r="G27" s="14">
        <f t="shared" si="2"/>
        <v>0</v>
      </c>
      <c r="H27" s="14">
        <f>IF(C27="Fehlzeit",Vorgabe!$B$3,IF(C27="",Vorgabe!$B$3,))</f>
        <v>0.33333333333333331</v>
      </c>
      <c r="I27" s="14">
        <f t="shared" si="3"/>
        <v>0</v>
      </c>
    </row>
    <row r="28" spans="1:9" x14ac:dyDescent="0.2">
      <c r="A28" s="12" t="str">
        <f t="shared" si="0"/>
        <v>Di</v>
      </c>
      <c r="B28" s="13">
        <f t="shared" si="1"/>
        <v>43852</v>
      </c>
      <c r="C28" s="12"/>
      <c r="D28" s="14"/>
      <c r="E28" s="14">
        <f>IF(D28="",0,Vorgabe!$B$4)</f>
        <v>0</v>
      </c>
      <c r="F28" s="14"/>
      <c r="G28" s="14">
        <f t="shared" si="2"/>
        <v>0</v>
      </c>
      <c r="H28" s="14">
        <f>IF(C28="Fehlzeit",Vorgabe!$B$3,IF(C28="",Vorgabe!$B$3,))</f>
        <v>0.33333333333333331</v>
      </c>
      <c r="I28" s="14">
        <f t="shared" si="3"/>
        <v>0</v>
      </c>
    </row>
    <row r="29" spans="1:9" x14ac:dyDescent="0.2">
      <c r="A29" s="12" t="str">
        <f t="shared" si="0"/>
        <v>Mi</v>
      </c>
      <c r="B29" s="13">
        <f t="shared" si="1"/>
        <v>43853</v>
      </c>
      <c r="C29" s="12"/>
      <c r="D29" s="14"/>
      <c r="E29" s="14">
        <f>IF(D29="",0,Vorgabe!$B$4)</f>
        <v>0</v>
      </c>
      <c r="F29" s="14"/>
      <c r="G29" s="14">
        <f t="shared" si="2"/>
        <v>0</v>
      </c>
      <c r="H29" s="14">
        <f>IF(C29="Fehlzeit",Vorgabe!$B$3,IF(C29="",Vorgabe!$B$3,))</f>
        <v>0.33333333333333331</v>
      </c>
      <c r="I29" s="14">
        <f t="shared" si="3"/>
        <v>0</v>
      </c>
    </row>
    <row r="30" spans="1:9" x14ac:dyDescent="0.2">
      <c r="A30" s="12" t="str">
        <f t="shared" si="0"/>
        <v>Do</v>
      </c>
      <c r="B30" s="13">
        <f t="shared" si="1"/>
        <v>43854</v>
      </c>
      <c r="C30" s="12"/>
      <c r="D30" s="14"/>
      <c r="E30" s="14">
        <f>IF(D30="",0,Vorgabe!$B$4)</f>
        <v>0</v>
      </c>
      <c r="F30" s="14"/>
      <c r="G30" s="14">
        <f t="shared" si="2"/>
        <v>0</v>
      </c>
      <c r="H30" s="14">
        <f>IF(C30="Fehlzeit",Vorgabe!$B$3,IF(C30="",Vorgabe!$B$3,))</f>
        <v>0.33333333333333331</v>
      </c>
      <c r="I30" s="14">
        <f t="shared" si="3"/>
        <v>0</v>
      </c>
    </row>
    <row r="31" spans="1:9" x14ac:dyDescent="0.2">
      <c r="A31" s="12" t="str">
        <f t="shared" si="0"/>
        <v>Fr</v>
      </c>
      <c r="B31" s="13">
        <f t="shared" si="1"/>
        <v>43855</v>
      </c>
      <c r="C31" s="12"/>
      <c r="D31" s="14"/>
      <c r="E31" s="14">
        <f>IF(D31="",0,Vorgabe!$B$4)</f>
        <v>0</v>
      </c>
      <c r="F31" s="14"/>
      <c r="G31" s="14">
        <f t="shared" si="2"/>
        <v>0</v>
      </c>
      <c r="H31" s="14">
        <f>IF(C31="Fehlzeit",Vorgabe!$B$3,IF(C31="",Vorgabe!$B$3,))</f>
        <v>0.33333333333333331</v>
      </c>
      <c r="I31" s="14">
        <f t="shared" si="3"/>
        <v>0</v>
      </c>
    </row>
    <row r="32" spans="1:9" x14ac:dyDescent="0.2">
      <c r="A32" s="12" t="str">
        <f t="shared" si="0"/>
        <v>Sa</v>
      </c>
      <c r="B32" s="13">
        <f t="shared" si="1"/>
        <v>43856</v>
      </c>
      <c r="C32" s="12" t="str">
        <f t="array" ref="C32">IF(OR(EXACT(B32,Vorgabe!$D$2:$D$31)),"Feiertag",IF(A32="Sa","Wochenende",IF(A32="So","Wochenende","")))</f>
        <v>Wochenende</v>
      </c>
      <c r="D32" s="14"/>
      <c r="E32" s="14">
        <f>IF(D32="",0,Vorgabe!$B$4)</f>
        <v>0</v>
      </c>
      <c r="F32" s="14"/>
      <c r="G32" s="14">
        <f t="shared" si="2"/>
        <v>0</v>
      </c>
      <c r="H32" s="14">
        <f>IF(C32="Fehlzeit",Vorgabe!$B$3,IF(C32="",Vorgabe!$B$3,))</f>
        <v>0</v>
      </c>
      <c r="I32" s="14">
        <f t="shared" si="3"/>
        <v>0</v>
      </c>
    </row>
    <row r="33" spans="1:9" x14ac:dyDescent="0.2">
      <c r="A33" s="12" t="str">
        <f t="shared" si="0"/>
        <v>So</v>
      </c>
      <c r="B33" s="13">
        <f t="shared" si="1"/>
        <v>43857</v>
      </c>
      <c r="C33" s="12" t="str">
        <f t="array" ref="C33">IF(OR(EXACT(B33,Vorgabe!$D$2:$D$31)),"Feiertag",IF(A33="Sa","Wochenende",IF(A33="So","Wochenende","")))</f>
        <v>Wochenende</v>
      </c>
      <c r="D33" s="14"/>
      <c r="E33" s="14">
        <f>IF(D33="",0,Vorgabe!$B$4)</f>
        <v>0</v>
      </c>
      <c r="F33" s="14"/>
      <c r="G33" s="14">
        <f t="shared" si="2"/>
        <v>0</v>
      </c>
      <c r="H33" s="14">
        <f>IF(C33="Fehlzeit",Vorgabe!$B$3,IF(C33="",Vorgabe!$B$3,))</f>
        <v>0</v>
      </c>
      <c r="I33" s="14">
        <f t="shared" si="3"/>
        <v>0</v>
      </c>
    </row>
    <row r="34" spans="1:9" x14ac:dyDescent="0.2">
      <c r="A34" s="12" t="str">
        <f t="shared" si="0"/>
        <v>Mo</v>
      </c>
      <c r="B34" s="13">
        <f t="shared" si="1"/>
        <v>43858</v>
      </c>
      <c r="C34" s="12" t="str">
        <f t="array" ref="C34">IF(OR(EXACT(B34,Vorgabe!$D$2:$D$31)),"Feiertag",IF(A34="Sa","Wochenende",IF(A34="So","Wochenende","")))</f>
        <v/>
      </c>
      <c r="D34" s="14"/>
      <c r="E34" s="14">
        <v>2.0833333333333332E-2</v>
      </c>
      <c r="F34" s="14"/>
      <c r="G34" s="14">
        <f t="shared" si="2"/>
        <v>0</v>
      </c>
      <c r="H34" s="14">
        <f>IF(C34="Fehlzeit",Vorgabe!$B$3,IF(C34="",Vorgabe!$B$3,))</f>
        <v>0.33333333333333331</v>
      </c>
      <c r="I34" s="14">
        <f t="shared" si="3"/>
        <v>0</v>
      </c>
    </row>
    <row r="35" spans="1:9" x14ac:dyDescent="0.2">
      <c r="A35" s="12" t="str">
        <f t="shared" si="0"/>
        <v>Di</v>
      </c>
      <c r="B35" s="13">
        <f t="shared" si="1"/>
        <v>43859</v>
      </c>
      <c r="C35" s="12" t="str">
        <f t="array" ref="C35">IF(OR(EXACT(B35,Vorgabe!$D$2:$D$31)),"Feiertag",IF(A35="Sa","Wochenende",IF(A35="So","Wochenende","")))</f>
        <v/>
      </c>
      <c r="D35" s="14"/>
      <c r="E35" s="14">
        <f>IF(D35="",0,Vorgabe!$B$4)</f>
        <v>0</v>
      </c>
      <c r="F35" s="22"/>
      <c r="G35" s="14">
        <f t="shared" si="2"/>
        <v>0</v>
      </c>
      <c r="H35" s="14">
        <f>IF(C35="Fehlzeit",Vorgabe!$B$3,IF(C35="",Vorgabe!$B$3,))</f>
        <v>0.33333333333333331</v>
      </c>
      <c r="I35" s="14">
        <f t="shared" si="3"/>
        <v>0</v>
      </c>
    </row>
    <row r="36" spans="1:9" x14ac:dyDescent="0.2">
      <c r="A36" s="12" t="str">
        <f t="shared" si="0"/>
        <v>Mi</v>
      </c>
      <c r="B36" s="13">
        <f t="shared" si="1"/>
        <v>43860</v>
      </c>
      <c r="C36" s="12" t="str">
        <f t="array" ref="C36">IF(OR(EXACT(B36,Vorgabe!$D$2:$D$31)),"Feiertag",IF(A36="Sa","Wochenende",IF(A36="So","Wochenende","")))</f>
        <v/>
      </c>
      <c r="D36" s="14"/>
      <c r="E36" s="14">
        <f>IF(D36="",0,Vorgabe!$B$4)</f>
        <v>0</v>
      </c>
      <c r="F36" s="14"/>
      <c r="G36" s="14">
        <f t="shared" si="2"/>
        <v>0</v>
      </c>
      <c r="H36" s="14">
        <f>IF(C36="Fehlzeit",Vorgabe!$B$3,IF(C36="",Vorgabe!$B$3,))</f>
        <v>0.33333333333333331</v>
      </c>
      <c r="I36" s="14">
        <f t="shared" si="3"/>
        <v>0</v>
      </c>
    </row>
  </sheetData>
  <mergeCells count="4">
    <mergeCell ref="A1:C1"/>
    <mergeCell ref="G1:H1"/>
    <mergeCell ref="G2:H2"/>
    <mergeCell ref="G3:H3"/>
  </mergeCells>
  <conditionalFormatting sqref="A6:I36">
    <cfRule type="expression" dxfId="40" priority="2">
      <formula>OR($C6="Krank",$C6="Fehlzeit")</formula>
    </cfRule>
    <cfRule type="expression" dxfId="39" priority="3">
      <formula>OR($C6="Wochenende",$C6="Feiertag")</formula>
    </cfRule>
  </conditionalFormatting>
  <pageMargins left="0.78749999999999998" right="0.78749999999999998" top="0.98402777777777795" bottom="0.98402777777777795" header="0.511811023622047" footer="0.511811023622047"/>
  <pageSetup paperSize="9" orientation="landscape" horizontalDpi="300" verticalDpi="3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5"/>
  <sheetViews>
    <sheetView zoomScaleNormal="100" workbookViewId="0">
      <selection activeCell="E15" sqref="E15"/>
    </sheetView>
  </sheetViews>
  <sheetFormatPr baseColWidth="10" defaultColWidth="11.42578125" defaultRowHeight="12.75" x14ac:dyDescent="0.2"/>
  <cols>
    <col min="1" max="1" width="5.42578125" customWidth="1"/>
    <col min="2" max="2" width="10.85546875" customWidth="1"/>
    <col min="3" max="3" width="11.85546875" customWidth="1"/>
    <col min="4" max="4" width="9.85546875" customWidth="1"/>
    <col min="5" max="5" width="7.7109375" customWidth="1"/>
    <col min="6" max="6" width="6.5703125" customWidth="1"/>
    <col min="7" max="7" width="10.7109375" customWidth="1"/>
    <col min="8" max="8" width="13.85546875" customWidth="1"/>
    <col min="9" max="9" width="10.140625" customWidth="1"/>
  </cols>
  <sheetData>
    <row r="1" spans="1:9" ht="15.75" x14ac:dyDescent="0.25">
      <c r="A1" s="26" t="s">
        <v>8</v>
      </c>
      <c r="B1" s="26"/>
      <c r="C1" s="26"/>
      <c r="D1" s="4">
        <f>DATE(E1,F1,1)</f>
        <v>43861</v>
      </c>
      <c r="E1" s="5">
        <f>Vorgabe!B2</f>
        <v>2024</v>
      </c>
      <c r="F1" s="6">
        <v>2</v>
      </c>
      <c r="G1" s="27" t="s">
        <v>9</v>
      </c>
      <c r="H1" s="27"/>
      <c r="I1" s="7">
        <f>SUM(G6:G35)</f>
        <v>0</v>
      </c>
    </row>
    <row r="2" spans="1:9" ht="14.25" x14ac:dyDescent="0.2">
      <c r="G2" s="28" t="s">
        <v>10</v>
      </c>
      <c r="H2" s="28"/>
      <c r="I2" s="8">
        <f>SUM(I6:I35)</f>
        <v>0</v>
      </c>
    </row>
    <row r="3" spans="1:9" ht="15.75" x14ac:dyDescent="0.25">
      <c r="B3" s="9" t="s">
        <v>11</v>
      </c>
      <c r="C3" s="10">
        <f ca="1">INDIRECT(TEXT(D1-1,"MMMM")&amp;"!I3")</f>
        <v>0</v>
      </c>
      <c r="G3" s="27" t="s">
        <v>12</v>
      </c>
      <c r="H3" s="27"/>
      <c r="I3" s="7">
        <f ca="1">C3+SUM(I6:I35)</f>
        <v>0</v>
      </c>
    </row>
    <row r="5" spans="1:9" ht="15" x14ac:dyDescent="0.25">
      <c r="A5" s="11" t="s">
        <v>13</v>
      </c>
      <c r="B5" s="11" t="s">
        <v>14</v>
      </c>
      <c r="C5" s="11" t="s">
        <v>15</v>
      </c>
      <c r="D5" s="11" t="s">
        <v>16</v>
      </c>
      <c r="E5" s="11" t="s">
        <v>17</v>
      </c>
      <c r="F5" s="11"/>
      <c r="G5" s="11" t="s">
        <v>19</v>
      </c>
      <c r="H5" s="11" t="s">
        <v>20</v>
      </c>
      <c r="I5" s="11" t="s">
        <v>21</v>
      </c>
    </row>
    <row r="6" spans="1:9" x14ac:dyDescent="0.2">
      <c r="A6" s="12" t="str">
        <f t="shared" ref="A6:A33" si="0">TEXT(B6,"TTT")</f>
        <v>Do</v>
      </c>
      <c r="B6" s="13">
        <f t="shared" ref="B6:B34" si="1">DATE($E$1,$F$1,ROW()-5)</f>
        <v>43861</v>
      </c>
      <c r="C6" s="12" t="str">
        <f t="array" ref="C6">IF(OR(EXACT(B6,Vorgabe!$D$2:$D$31)),"Feiertag",IF(A6="Sa","Wochenende",IF(A6="So","Wochenende","")))</f>
        <v/>
      </c>
      <c r="D6" s="14"/>
      <c r="E6" s="14">
        <f>IF(D6="",0,Vorgabe!$B$4)</f>
        <v>0</v>
      </c>
      <c r="F6" s="14"/>
      <c r="G6" s="14">
        <f t="shared" ref="G6:G33" si="2">IF(D6="",0,IF(F6&gt;D6,F6-D6-E6,1+F6-D6-E6))</f>
        <v>0</v>
      </c>
      <c r="H6" s="14">
        <f>IF(C6="Fehlzeit",Vorgabe!$B$3,IF(C6="",Vorgabe!$B$3,))</f>
        <v>0.33333333333333331</v>
      </c>
      <c r="I6" s="14">
        <f t="shared" ref="I6:I33" si="3">IF(C6="Fehlzeit",G6-H6,IF(D6="",0,IF(G6&lt;&gt;0,G6-H6,)))</f>
        <v>0</v>
      </c>
    </row>
    <row r="7" spans="1:9" x14ac:dyDescent="0.2">
      <c r="A7" s="12" t="str">
        <f t="shared" si="0"/>
        <v>Fr</v>
      </c>
      <c r="B7" s="13">
        <f t="shared" si="1"/>
        <v>43862</v>
      </c>
      <c r="C7" s="12" t="str">
        <f t="array" ref="C7">IF(OR(EXACT(B7,Vorgabe!$D$2:$D$31)),"Feiertag",IF(A7="Sa","Wochenende",IF(A7="So","Wochenende","")))</f>
        <v/>
      </c>
      <c r="D7" s="14"/>
      <c r="E7" s="14">
        <f>IF(D7="",0,Vorgabe!$B$4)</f>
        <v>0</v>
      </c>
      <c r="F7" s="14"/>
      <c r="G7" s="14">
        <f t="shared" si="2"/>
        <v>0</v>
      </c>
      <c r="H7" s="14">
        <f>IF(C7="Fehlzeit",Vorgabe!$B$3,IF(C7="",Vorgabe!$B$3,))</f>
        <v>0.33333333333333331</v>
      </c>
      <c r="I7" s="14">
        <f t="shared" si="3"/>
        <v>0</v>
      </c>
    </row>
    <row r="8" spans="1:9" x14ac:dyDescent="0.2">
      <c r="A8" s="12" t="str">
        <f t="shared" si="0"/>
        <v>Sa</v>
      </c>
      <c r="B8" s="13">
        <f t="shared" si="1"/>
        <v>43863</v>
      </c>
      <c r="C8" s="12" t="str">
        <f t="array" ref="C8">IF(OR(EXACT(B8,Vorgabe!$D$2:$D$31)),"Feiertag",IF(A8="Sa","Wochenende",IF(A8="So","Wochenende","")))</f>
        <v>Wochenende</v>
      </c>
      <c r="D8" s="14"/>
      <c r="E8" s="14">
        <f>IF(D8="",0,Vorgabe!$B$4)</f>
        <v>0</v>
      </c>
      <c r="F8" s="14"/>
      <c r="G8" s="14">
        <f t="shared" si="2"/>
        <v>0</v>
      </c>
      <c r="H8" s="14">
        <f>IF(C8="Fehlzeit",Vorgabe!$B$3,IF(C8="",Vorgabe!$B$3,))</f>
        <v>0</v>
      </c>
      <c r="I8" s="14">
        <f t="shared" si="3"/>
        <v>0</v>
      </c>
    </row>
    <row r="9" spans="1:9" x14ac:dyDescent="0.2">
      <c r="A9" s="12" t="str">
        <f t="shared" si="0"/>
        <v>So</v>
      </c>
      <c r="B9" s="13">
        <f t="shared" si="1"/>
        <v>43864</v>
      </c>
      <c r="C9" s="12" t="str">
        <f t="array" ref="C9">IF(OR(EXACT(B9,Vorgabe!$D$2:$D$31)),"Feiertag",IF(A9="Sa","Wochenende",IF(A9="So","Wochenende","")))</f>
        <v>Wochenende</v>
      </c>
      <c r="D9" s="14"/>
      <c r="E9" s="14">
        <f>IF(D9="",0,Vorgabe!$B$4)</f>
        <v>0</v>
      </c>
      <c r="F9" s="14"/>
      <c r="G9" s="14">
        <f t="shared" si="2"/>
        <v>0</v>
      </c>
      <c r="H9" s="14">
        <f>IF(C9="Fehlzeit",Vorgabe!$B$3,IF(C9="",Vorgabe!$B$3,))</f>
        <v>0</v>
      </c>
      <c r="I9" s="14">
        <f t="shared" si="3"/>
        <v>0</v>
      </c>
    </row>
    <row r="10" spans="1:9" x14ac:dyDescent="0.2">
      <c r="A10" s="12" t="str">
        <f t="shared" si="0"/>
        <v>Mo</v>
      </c>
      <c r="B10" s="13">
        <f t="shared" si="1"/>
        <v>43865</v>
      </c>
      <c r="C10" s="12"/>
      <c r="D10" s="14"/>
      <c r="E10" s="14">
        <f>IF(D10="",0,Vorgabe!$B$4)</f>
        <v>0</v>
      </c>
      <c r="F10" s="14"/>
      <c r="G10" s="14">
        <f t="shared" si="2"/>
        <v>0</v>
      </c>
      <c r="H10" s="14">
        <f>IF(C10="Fehlzeit",Vorgabe!$B$3,IF(C10="",Vorgabe!$B$3,))</f>
        <v>0.33333333333333331</v>
      </c>
      <c r="I10" s="14">
        <f t="shared" si="3"/>
        <v>0</v>
      </c>
    </row>
    <row r="11" spans="1:9" x14ac:dyDescent="0.2">
      <c r="A11" s="12" t="str">
        <f t="shared" si="0"/>
        <v>Di</v>
      </c>
      <c r="B11" s="13">
        <f t="shared" si="1"/>
        <v>43866</v>
      </c>
      <c r="C11" s="12" t="str">
        <f t="array" ref="C11">IF(OR(EXACT(B11,Vorgabe!$D$2:$D$31)),"Feiertag",IF(A11="Sa","Wochenende",IF(A11="So","Wochenende","")))</f>
        <v/>
      </c>
      <c r="D11" s="14"/>
      <c r="E11" s="14">
        <f>IF(D11="",0,Vorgabe!$B$4)</f>
        <v>0</v>
      </c>
      <c r="F11" s="14"/>
      <c r="G11" s="14">
        <f t="shared" si="2"/>
        <v>0</v>
      </c>
      <c r="H11" s="14">
        <f>IF(C11="Fehlzeit",Vorgabe!$B$3,IF(C11="",Vorgabe!$B$3,))</f>
        <v>0.33333333333333331</v>
      </c>
      <c r="I11" s="14">
        <f t="shared" si="3"/>
        <v>0</v>
      </c>
    </row>
    <row r="12" spans="1:9" x14ac:dyDescent="0.2">
      <c r="A12" s="12" t="str">
        <f t="shared" si="0"/>
        <v>Mi</v>
      </c>
      <c r="B12" s="13">
        <f t="shared" si="1"/>
        <v>43867</v>
      </c>
      <c r="C12" s="12" t="str">
        <f t="array" ref="C12">IF(OR(EXACT(B12,Vorgabe!$D$2:$D$31)),"Feiertag",IF(A12="Sa","Wochenende",IF(A12="So","Wochenende","")))</f>
        <v/>
      </c>
      <c r="D12" s="14"/>
      <c r="E12" s="14">
        <f>IF(D12="",0,Vorgabe!$B$4)</f>
        <v>0</v>
      </c>
      <c r="F12" s="14"/>
      <c r="G12" s="14">
        <f t="shared" si="2"/>
        <v>0</v>
      </c>
      <c r="H12" s="14">
        <f>IF(C12="Fehlzeit",Vorgabe!$B$3,IF(C12="",Vorgabe!$B$3,))</f>
        <v>0.33333333333333331</v>
      </c>
      <c r="I12" s="14">
        <f t="shared" si="3"/>
        <v>0</v>
      </c>
    </row>
    <row r="13" spans="1:9" x14ac:dyDescent="0.2">
      <c r="A13" s="12" t="str">
        <f t="shared" si="0"/>
        <v>Do</v>
      </c>
      <c r="B13" s="13">
        <f t="shared" si="1"/>
        <v>43868</v>
      </c>
      <c r="C13" s="12" t="str">
        <f t="array" ref="C13">IF(OR(EXACT(B13,Vorgabe!$D$2:$D$31)),"Feiertag",IF(A13="Sa","Wochenende",IF(A13="So","Wochenende","")))</f>
        <v/>
      </c>
      <c r="D13" s="14"/>
      <c r="E13" s="14">
        <f>IF(D13="",0,Vorgabe!$B$4)</f>
        <v>0</v>
      </c>
      <c r="F13" s="14"/>
      <c r="G13" s="14">
        <f t="shared" si="2"/>
        <v>0</v>
      </c>
      <c r="H13" s="14">
        <f>IF(C13="Fehlzeit",Vorgabe!$B$3,IF(C13="",Vorgabe!$B$3,))</f>
        <v>0.33333333333333331</v>
      </c>
      <c r="I13" s="14">
        <f t="shared" si="3"/>
        <v>0</v>
      </c>
    </row>
    <row r="14" spans="1:9" x14ac:dyDescent="0.2">
      <c r="A14" s="12" t="str">
        <f t="shared" si="0"/>
        <v>Fr</v>
      </c>
      <c r="B14" s="13">
        <f t="shared" si="1"/>
        <v>43869</v>
      </c>
      <c r="C14" s="12" t="str">
        <f t="array" ref="C14">IF(OR(EXACT(B14,Vorgabe!$D$2:$D$31)),"Feiertag",IF(A14="Sa","Wochenende",IF(A14="So","Wochenende","")))</f>
        <v/>
      </c>
      <c r="D14" s="14"/>
      <c r="E14" s="14">
        <f>IF(D14="",0,Vorgabe!$B$4)</f>
        <v>0</v>
      </c>
      <c r="F14" s="14"/>
      <c r="G14" s="14">
        <f t="shared" si="2"/>
        <v>0</v>
      </c>
      <c r="H14" s="14">
        <f>IF(C14="Fehlzeit",Vorgabe!$B$3,IF(C14="",Vorgabe!$B$3,))</f>
        <v>0.33333333333333331</v>
      </c>
      <c r="I14" s="14">
        <f t="shared" si="3"/>
        <v>0</v>
      </c>
    </row>
    <row r="15" spans="1:9" x14ac:dyDescent="0.2">
      <c r="A15" s="12" t="str">
        <f t="shared" si="0"/>
        <v>Sa</v>
      </c>
      <c r="B15" s="13">
        <f t="shared" si="1"/>
        <v>43870</v>
      </c>
      <c r="C15" s="12" t="str">
        <f t="array" ref="C15">IF(OR(EXACT(B15,Vorgabe!$D$2:$D$31)),"Feiertag",IF(A15="Sa","Wochenende",IF(A15="So","Wochenende","")))</f>
        <v>Wochenende</v>
      </c>
      <c r="D15" s="14"/>
      <c r="E15" s="14">
        <f>IF(D15="",0,Vorgabe!$B$4)</f>
        <v>0</v>
      </c>
      <c r="F15" s="14"/>
      <c r="G15" s="14">
        <f t="shared" si="2"/>
        <v>0</v>
      </c>
      <c r="H15" s="14">
        <f>IF(C15="Fehlzeit",Vorgabe!$B$3,IF(C15="",Vorgabe!$B$3,))</f>
        <v>0</v>
      </c>
      <c r="I15" s="14">
        <f t="shared" si="3"/>
        <v>0</v>
      </c>
    </row>
    <row r="16" spans="1:9" x14ac:dyDescent="0.2">
      <c r="A16" s="12" t="str">
        <f t="shared" si="0"/>
        <v>So</v>
      </c>
      <c r="B16" s="13">
        <f t="shared" si="1"/>
        <v>43871</v>
      </c>
      <c r="C16" s="12" t="str">
        <f t="array" ref="C16">IF(OR(EXACT(B16,Vorgabe!$D$2:$D$31)),"Feiertag",IF(A16="Sa","Wochenende",IF(A16="So","Wochenende","")))</f>
        <v>Wochenende</v>
      </c>
      <c r="D16" s="14"/>
      <c r="E16" s="14">
        <f>IF(D16="",0,Vorgabe!$B$4)</f>
        <v>0</v>
      </c>
      <c r="F16" s="14"/>
      <c r="G16" s="14">
        <f t="shared" si="2"/>
        <v>0</v>
      </c>
      <c r="H16" s="14">
        <f>IF(C16="Fehlzeit",Vorgabe!$B$3,IF(C16="",Vorgabe!$B$3,))</f>
        <v>0</v>
      </c>
      <c r="I16" s="14">
        <f t="shared" si="3"/>
        <v>0</v>
      </c>
    </row>
    <row r="17" spans="1:9" x14ac:dyDescent="0.2">
      <c r="A17" s="29" t="str">
        <f t="shared" si="0"/>
        <v>Mo</v>
      </c>
      <c r="B17" s="30">
        <f t="shared" si="1"/>
        <v>43872</v>
      </c>
      <c r="C17" s="29"/>
      <c r="D17" s="31"/>
      <c r="E17" s="31">
        <f>IF(D17="",0,Vorgabe!$B$4)</f>
        <v>0</v>
      </c>
      <c r="F17" s="31"/>
      <c r="G17" s="31">
        <f t="shared" si="2"/>
        <v>0</v>
      </c>
      <c r="H17" s="31">
        <f>IF(C17="Fehlzeit",Vorgabe!$B$3,IF(C17="",Vorgabe!$B$3,))</f>
        <v>0.33333333333333331</v>
      </c>
      <c r="I17" s="31">
        <f t="shared" si="3"/>
        <v>0</v>
      </c>
    </row>
    <row r="18" spans="1:9" x14ac:dyDescent="0.2">
      <c r="A18" s="29" t="str">
        <f t="shared" si="0"/>
        <v>Di</v>
      </c>
      <c r="B18" s="30">
        <f t="shared" si="1"/>
        <v>43873</v>
      </c>
      <c r="C18" s="29"/>
      <c r="D18" s="31"/>
      <c r="E18" s="31">
        <f>IF(D18="",0,Vorgabe!$B$4)</f>
        <v>0</v>
      </c>
      <c r="F18" s="31"/>
      <c r="G18" s="31">
        <f t="shared" si="2"/>
        <v>0</v>
      </c>
      <c r="H18" s="31">
        <f>IF(C18="Fehlzeit",Vorgabe!$B$3,IF(C18="",Vorgabe!$B$3,))</f>
        <v>0.33333333333333331</v>
      </c>
      <c r="I18" s="31">
        <f t="shared" si="3"/>
        <v>0</v>
      </c>
    </row>
    <row r="19" spans="1:9" x14ac:dyDescent="0.2">
      <c r="A19" s="29" t="str">
        <f t="shared" si="0"/>
        <v>Mi</v>
      </c>
      <c r="B19" s="30">
        <f t="shared" si="1"/>
        <v>43874</v>
      </c>
      <c r="C19" s="29"/>
      <c r="D19" s="31"/>
      <c r="E19" s="31">
        <f>IF(D19="",0,Vorgabe!$B$4)</f>
        <v>0</v>
      </c>
      <c r="F19" s="31"/>
      <c r="G19" s="31">
        <f t="shared" si="2"/>
        <v>0</v>
      </c>
      <c r="H19" s="31">
        <f>IF(C19="Fehlzeit",Vorgabe!$B$3,IF(C19="",Vorgabe!$B$3,))</f>
        <v>0.33333333333333331</v>
      </c>
      <c r="I19" s="31">
        <f t="shared" si="3"/>
        <v>0</v>
      </c>
    </row>
    <row r="20" spans="1:9" x14ac:dyDescent="0.2">
      <c r="A20" s="12" t="str">
        <f t="shared" si="0"/>
        <v>Do</v>
      </c>
      <c r="B20" s="13">
        <f t="shared" si="1"/>
        <v>43875</v>
      </c>
      <c r="C20" s="23"/>
      <c r="D20" s="14"/>
      <c r="E20" s="14">
        <f>IF(D20="",0,Vorgabe!$B$4)</f>
        <v>0</v>
      </c>
      <c r="F20" s="14"/>
      <c r="G20" s="14">
        <f t="shared" si="2"/>
        <v>0</v>
      </c>
      <c r="H20" s="14">
        <f>IF(C20="Fehlzeit",Vorgabe!$B$3,IF(C20="",Vorgabe!$B$3,))</f>
        <v>0.33333333333333331</v>
      </c>
      <c r="I20" s="14">
        <f t="shared" si="3"/>
        <v>0</v>
      </c>
    </row>
    <row r="21" spans="1:9" x14ac:dyDescent="0.2">
      <c r="A21" s="12" t="str">
        <f t="shared" si="0"/>
        <v>Fr</v>
      </c>
      <c r="B21" s="13">
        <f t="shared" si="1"/>
        <v>43876</v>
      </c>
      <c r="C21" s="12" t="str">
        <f t="array" ref="C21">IF(OR(EXACT(B21,Vorgabe!$D$2:$D$31)),"Feiertag",IF(A21="Sa","Wochenende",IF(A21="So","Wochenende","")))</f>
        <v/>
      </c>
      <c r="D21" s="14"/>
      <c r="E21" s="14">
        <f>IF(D21="",0,Vorgabe!$B$4)</f>
        <v>0</v>
      </c>
      <c r="F21" s="22"/>
      <c r="G21" s="14">
        <f t="shared" si="2"/>
        <v>0</v>
      </c>
      <c r="H21" s="14">
        <f>IF(C21="Fehlzeit",Vorgabe!$B$3,IF(C21="",Vorgabe!$B$3,))</f>
        <v>0.33333333333333331</v>
      </c>
      <c r="I21" s="14">
        <f t="shared" si="3"/>
        <v>0</v>
      </c>
    </row>
    <row r="22" spans="1:9" x14ac:dyDescent="0.2">
      <c r="A22" s="12" t="str">
        <f t="shared" si="0"/>
        <v>Sa</v>
      </c>
      <c r="B22" s="13">
        <f t="shared" si="1"/>
        <v>43877</v>
      </c>
      <c r="C22" s="12" t="str">
        <f t="array" ref="C22">IF(OR(EXACT(B22,Vorgabe!$D$2:$D$31)),"Feiertag",IF(A22="Sa","Wochenende",IF(A22="So","Wochenende","")))</f>
        <v>Wochenende</v>
      </c>
      <c r="D22" s="14"/>
      <c r="E22" s="14">
        <f>IF(D22="",0,Vorgabe!$B$4)</f>
        <v>0</v>
      </c>
      <c r="F22" s="14"/>
      <c r="G22" s="14">
        <f t="shared" si="2"/>
        <v>0</v>
      </c>
      <c r="H22" s="14">
        <f>IF(C22="Fehlzeit",Vorgabe!$B$3,IF(C22="",Vorgabe!$B$3,))</f>
        <v>0</v>
      </c>
      <c r="I22" s="14">
        <f t="shared" si="3"/>
        <v>0</v>
      </c>
    </row>
    <row r="23" spans="1:9" x14ac:dyDescent="0.2">
      <c r="A23" s="12" t="str">
        <f t="shared" si="0"/>
        <v>So</v>
      </c>
      <c r="B23" s="13">
        <f t="shared" si="1"/>
        <v>43878</v>
      </c>
      <c r="C23" s="12" t="str">
        <f t="array" ref="C23">IF(OR(EXACT(B23,Vorgabe!$D$2:$D$31)),"Feiertag",IF(A23="Sa","Wochenende",IF(A23="So","Wochenende","")))</f>
        <v>Wochenende</v>
      </c>
      <c r="D23" s="14"/>
      <c r="E23" s="14">
        <f>IF(D23="",0,Vorgabe!$B$4)</f>
        <v>0</v>
      </c>
      <c r="F23" s="14"/>
      <c r="G23" s="14">
        <f t="shared" si="2"/>
        <v>0</v>
      </c>
      <c r="H23" s="14">
        <f>IF(C23="Fehlzeit",Vorgabe!$B$3,IF(C23="",Vorgabe!$B$3,))</f>
        <v>0</v>
      </c>
      <c r="I23" s="14">
        <f t="shared" si="3"/>
        <v>0</v>
      </c>
    </row>
    <row r="24" spans="1:9" x14ac:dyDescent="0.2">
      <c r="A24" s="12" t="str">
        <f t="shared" si="0"/>
        <v>Mo</v>
      </c>
      <c r="B24" s="13">
        <f t="shared" si="1"/>
        <v>43879</v>
      </c>
      <c r="C24" s="12" t="str">
        <f t="array" ref="C24">IF(OR(EXACT(B24,Vorgabe!$D$2:$D$31)),"Feiertag",IF(A24="Sa","Wochenende",IF(A24="So","Wochenende","")))</f>
        <v/>
      </c>
      <c r="D24" s="14"/>
      <c r="E24" s="14">
        <f>IF(D24="",0,Vorgabe!$B$4)</f>
        <v>0</v>
      </c>
      <c r="F24" s="14"/>
      <c r="G24" s="14">
        <f t="shared" si="2"/>
        <v>0</v>
      </c>
      <c r="H24" s="14">
        <f>IF(C24="Fehlzeit",Vorgabe!$B$3,IF(C24="",Vorgabe!$B$3,))</f>
        <v>0.33333333333333331</v>
      </c>
      <c r="I24" s="14">
        <f t="shared" si="3"/>
        <v>0</v>
      </c>
    </row>
    <row r="25" spans="1:9" x14ac:dyDescent="0.2">
      <c r="A25" s="12" t="str">
        <f t="shared" si="0"/>
        <v>Di</v>
      </c>
      <c r="B25" s="13">
        <f t="shared" si="1"/>
        <v>43880</v>
      </c>
      <c r="C25" s="12" t="str">
        <f t="array" ref="C25">IF(OR(EXACT(B25,Vorgabe!$D$2:$D$31)),"Feiertag",IF(A25="Sa","Wochenende",IF(A25="So","Wochenende","")))</f>
        <v/>
      </c>
      <c r="D25" s="14"/>
      <c r="E25" s="14">
        <f>IF(D25="",0,Vorgabe!$B$4)</f>
        <v>0</v>
      </c>
      <c r="F25" s="14"/>
      <c r="G25" s="14">
        <f t="shared" si="2"/>
        <v>0</v>
      </c>
      <c r="H25" s="14">
        <f>IF(C25="Fehlzeit",Vorgabe!$B$3,IF(C25="",Vorgabe!$B$3,))</f>
        <v>0.33333333333333331</v>
      </c>
      <c r="I25" s="14">
        <f t="shared" si="3"/>
        <v>0</v>
      </c>
    </row>
    <row r="26" spans="1:9" x14ac:dyDescent="0.2">
      <c r="A26" s="12" t="str">
        <f t="shared" si="0"/>
        <v>Mi</v>
      </c>
      <c r="B26" s="13">
        <f t="shared" si="1"/>
        <v>43881</v>
      </c>
      <c r="C26" s="12" t="str">
        <f t="array" ref="C26">IF(OR(EXACT(B26,Vorgabe!$D$2:$D$31)),"Feiertag",IF(A26="Sa","Wochenende",IF(A26="So","Wochenende","")))</f>
        <v/>
      </c>
      <c r="D26" s="14"/>
      <c r="E26" s="14">
        <f>IF(D26="",0,Vorgabe!$B$4)</f>
        <v>0</v>
      </c>
      <c r="F26" s="14"/>
      <c r="G26" s="14">
        <f t="shared" si="2"/>
        <v>0</v>
      </c>
      <c r="H26" s="14">
        <f>IF(C26="Fehlzeit",Vorgabe!$B$3,IF(C26="",Vorgabe!$B$3,))</f>
        <v>0.33333333333333331</v>
      </c>
      <c r="I26" s="14">
        <f t="shared" si="3"/>
        <v>0</v>
      </c>
    </row>
    <row r="27" spans="1:9" x14ac:dyDescent="0.2">
      <c r="A27" s="12" t="str">
        <f t="shared" si="0"/>
        <v>Do</v>
      </c>
      <c r="B27" s="13">
        <f t="shared" si="1"/>
        <v>43882</v>
      </c>
      <c r="C27" s="12" t="str">
        <f t="array" ref="C27">IF(OR(EXACT(B27,Vorgabe!$D$2:$D$31)),"Feiertag",IF(A27="Sa","Wochenende",IF(A27="So","Wochenende","")))</f>
        <v/>
      </c>
      <c r="D27" s="14"/>
      <c r="E27" s="14">
        <f>IF(D27="",0,Vorgabe!$B$4)</f>
        <v>0</v>
      </c>
      <c r="F27" s="14"/>
      <c r="G27" s="14">
        <f t="shared" si="2"/>
        <v>0</v>
      </c>
      <c r="H27" s="14">
        <f>IF(C27="Fehlzeit",Vorgabe!$B$3,IF(C27="",Vorgabe!$B$3,))</f>
        <v>0.33333333333333331</v>
      </c>
      <c r="I27" s="14">
        <f t="shared" si="3"/>
        <v>0</v>
      </c>
    </row>
    <row r="28" spans="1:9" x14ac:dyDescent="0.2">
      <c r="A28" s="12" t="str">
        <f t="shared" si="0"/>
        <v>Fr</v>
      </c>
      <c r="B28" s="13">
        <f t="shared" si="1"/>
        <v>43883</v>
      </c>
      <c r="C28" s="12" t="str">
        <f t="array" ref="C28">IF(OR(EXACT(B28,Vorgabe!$D$2:$D$31)),"Feiertag",IF(A28="Sa","Wochenende",IF(A28="So","Wochenende","")))</f>
        <v/>
      </c>
      <c r="D28" s="14"/>
      <c r="E28" s="14">
        <f>IF(D28="",0,Vorgabe!$B$4)</f>
        <v>0</v>
      </c>
      <c r="F28" s="14"/>
      <c r="G28" s="14">
        <f t="shared" si="2"/>
        <v>0</v>
      </c>
      <c r="H28" s="14">
        <f>IF(C28="Fehlzeit",Vorgabe!$B$3,IF(C28="",Vorgabe!$B$3,))</f>
        <v>0.33333333333333331</v>
      </c>
      <c r="I28" s="14">
        <f t="shared" si="3"/>
        <v>0</v>
      </c>
    </row>
    <row r="29" spans="1:9" x14ac:dyDescent="0.2">
      <c r="A29" s="12" t="str">
        <f t="shared" si="0"/>
        <v>Sa</v>
      </c>
      <c r="B29" s="13">
        <f t="shared" si="1"/>
        <v>43884</v>
      </c>
      <c r="C29" s="12" t="str">
        <f t="array" ref="C29">IF(OR(EXACT(B29,Vorgabe!$D$2:$D$31)),"Feiertag",IF(A29="Sa","Wochenende",IF(A29="So","Wochenende","")))</f>
        <v>Wochenende</v>
      </c>
      <c r="D29" s="14"/>
      <c r="E29" s="14">
        <f>IF(D29="",0,Vorgabe!$B$4)</f>
        <v>0</v>
      </c>
      <c r="F29" s="14"/>
      <c r="G29" s="14">
        <f t="shared" si="2"/>
        <v>0</v>
      </c>
      <c r="H29" s="14">
        <f>IF(C29="Fehlzeit",Vorgabe!$B$3,IF(C29="",Vorgabe!$B$3,))</f>
        <v>0</v>
      </c>
      <c r="I29" s="14">
        <f t="shared" si="3"/>
        <v>0</v>
      </c>
    </row>
    <row r="30" spans="1:9" x14ac:dyDescent="0.2">
      <c r="A30" s="12" t="str">
        <f t="shared" si="0"/>
        <v>So</v>
      </c>
      <c r="B30" s="13">
        <f t="shared" si="1"/>
        <v>43885</v>
      </c>
      <c r="C30" s="12" t="str">
        <f t="array" ref="C30">IF(OR(EXACT(B30,Vorgabe!$D$2:$D$31)),"Feiertag",IF(A30="Sa","Wochenende",IF(A30="So","Wochenende","")))</f>
        <v>Wochenende</v>
      </c>
      <c r="D30" s="14"/>
      <c r="E30" s="14">
        <f>IF(D30="",0,Vorgabe!$B$4)</f>
        <v>0</v>
      </c>
      <c r="F30" s="14"/>
      <c r="G30" s="14">
        <f t="shared" si="2"/>
        <v>0</v>
      </c>
      <c r="H30" s="14">
        <f>IF(C30="Fehlzeit",Vorgabe!$B$3,IF(C30="",Vorgabe!$B$3,))</f>
        <v>0</v>
      </c>
      <c r="I30" s="14">
        <f t="shared" si="3"/>
        <v>0</v>
      </c>
    </row>
    <row r="31" spans="1:9" x14ac:dyDescent="0.2">
      <c r="A31" s="12" t="str">
        <f t="shared" si="0"/>
        <v>Mo</v>
      </c>
      <c r="B31" s="13">
        <f t="shared" si="1"/>
        <v>43886</v>
      </c>
      <c r="C31" s="12" t="str">
        <f t="array" ref="C31">IF(OR(EXACT(B31,Vorgabe!$D$2:$D$31)),"Feiertag",IF(A31="Sa","Wochenende",IF(A31="So","Wochenende","")))</f>
        <v/>
      </c>
      <c r="D31" s="14"/>
      <c r="E31" s="14">
        <f>IF(D31="",0,Vorgabe!$B$4)</f>
        <v>0</v>
      </c>
      <c r="F31" s="14"/>
      <c r="G31" s="14">
        <f t="shared" si="2"/>
        <v>0</v>
      </c>
      <c r="H31" s="14">
        <f>IF(C31="Fehlzeit",Vorgabe!$B$3,IF(C31="",Vorgabe!$B$3,))</f>
        <v>0.33333333333333331</v>
      </c>
      <c r="I31" s="14">
        <f t="shared" si="3"/>
        <v>0</v>
      </c>
    </row>
    <row r="32" spans="1:9" x14ac:dyDescent="0.2">
      <c r="A32" s="12" t="str">
        <f t="shared" si="0"/>
        <v>Di</v>
      </c>
      <c r="B32" s="13">
        <f t="shared" si="1"/>
        <v>43887</v>
      </c>
      <c r="C32" s="12" t="str">
        <f t="array" ref="C32">IF(OR(EXACT(B32,Vorgabe!$D$2:$D$31)),"Feiertag",IF(A32="Sa","Wochenende",IF(A32="So","Wochenende","")))</f>
        <v/>
      </c>
      <c r="D32" s="14"/>
      <c r="E32" s="14">
        <f>IF(D32="",0,Vorgabe!$B$4)</f>
        <v>0</v>
      </c>
      <c r="F32" s="14"/>
      <c r="G32" s="14">
        <f t="shared" si="2"/>
        <v>0</v>
      </c>
      <c r="H32" s="14">
        <f>IF(C32="Fehlzeit",Vorgabe!$B$3,IF(C32="",Vorgabe!$B$3,))</f>
        <v>0.33333333333333331</v>
      </c>
      <c r="I32" s="14">
        <f t="shared" si="3"/>
        <v>0</v>
      </c>
    </row>
    <row r="33" spans="1:9" x14ac:dyDescent="0.2">
      <c r="A33" s="12" t="str">
        <f t="shared" si="0"/>
        <v>Mi</v>
      </c>
      <c r="B33" s="13">
        <f t="shared" si="1"/>
        <v>43888</v>
      </c>
      <c r="C33" s="12" t="str">
        <f t="array" ref="C33">IF(OR(EXACT(B33,Vorgabe!$D$2:$D$31)),"Feiertag",IF(A33="Sa","Wochenende",IF(A33="So","Wochenende","")))</f>
        <v/>
      </c>
      <c r="D33" s="14"/>
      <c r="E33" s="14">
        <f>IF(D33="",0,Vorgabe!$B$4)</f>
        <v>0</v>
      </c>
      <c r="F33" s="14"/>
      <c r="G33" s="14">
        <f t="shared" si="2"/>
        <v>0</v>
      </c>
      <c r="H33" s="14">
        <f>IF(C33="Fehlzeit",Vorgabe!$B$3,IF(C33="",Vorgabe!$B$3,))</f>
        <v>0.33333333333333331</v>
      </c>
      <c r="I33" s="14">
        <f t="shared" si="3"/>
        <v>0</v>
      </c>
    </row>
    <row r="34" spans="1:9" x14ac:dyDescent="0.2">
      <c r="A34" s="12" t="str">
        <f>TEXT(B34,"TTT")</f>
        <v>Do</v>
      </c>
      <c r="B34" s="13">
        <f t="shared" si="1"/>
        <v>43889</v>
      </c>
      <c r="C34" s="12" t="str">
        <f t="array" ref="C34">IF(OR(EXACT(B34,Vorgabe!$D$2:$D$31)),"Feiertag",IF(A34="Sa","Wochenende",IF(A34="So","Wochenende","")))</f>
        <v/>
      </c>
      <c r="D34" s="14"/>
      <c r="E34" s="14">
        <f>IF(D34="",0,Vorgabe!$B$4)</f>
        <v>0</v>
      </c>
      <c r="F34" s="14"/>
      <c r="G34" s="14">
        <f>IF(D34="",0,IF(F34&gt;D34,F34-D34-E34,1+F34-D34-E34))</f>
        <v>0</v>
      </c>
      <c r="H34" s="14">
        <f>IF(C34="Fehlzeit",Vorgabe!$B$3,IF(C34="",Vorgabe!$B$3,))</f>
        <v>0.33333333333333331</v>
      </c>
      <c r="I34" s="14">
        <f>IF(C34="Fehlzeit",G34-H34,IF(D34="",0,IF(G34&lt;&gt;0,G34-H34,)))</f>
        <v>0</v>
      </c>
    </row>
    <row r="35" spans="1:9" x14ac:dyDescent="0.2">
      <c r="B35" s="2"/>
      <c r="D35" s="15"/>
      <c r="E35" s="15"/>
      <c r="F35" s="15"/>
      <c r="G35" s="15"/>
      <c r="H35" s="15"/>
      <c r="I35" s="15"/>
    </row>
  </sheetData>
  <mergeCells count="4">
    <mergeCell ref="A1:C1"/>
    <mergeCell ref="G1:H1"/>
    <mergeCell ref="G2:H2"/>
    <mergeCell ref="G3:H3"/>
  </mergeCells>
  <conditionalFormatting sqref="A6:I35">
    <cfRule type="expression" dxfId="38" priority="1">
      <formula>OR($C6="Krank",$C6="Fehlzeit")</formula>
    </cfRule>
    <cfRule type="expression" dxfId="37" priority="2">
      <formula>OR($C6="Wochenende",$C6="Feiertag")</formula>
    </cfRule>
  </conditionalFormatting>
  <pageMargins left="0.78749999999999998" right="0.78749999999999998" top="0.98402777777777795" bottom="0.98402777777777795" header="0.511811023622047" footer="0.511811023622047"/>
  <pageSetup paperSize="9" orientation="landscape" horizontalDpi="300" verticalDpi="300"/>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6"/>
  <sheetViews>
    <sheetView zoomScaleNormal="100" workbookViewId="0">
      <selection activeCell="C27" sqref="C27"/>
    </sheetView>
  </sheetViews>
  <sheetFormatPr baseColWidth="10" defaultColWidth="11.42578125" defaultRowHeight="12.75" x14ac:dyDescent="0.2"/>
  <cols>
    <col min="1" max="1" width="5.42578125" customWidth="1"/>
    <col min="2" max="2" width="10.85546875" customWidth="1"/>
    <col min="3" max="3" width="11.85546875" customWidth="1"/>
    <col min="4" max="4" width="8.28515625" customWidth="1"/>
    <col min="5" max="5" width="7.7109375" customWidth="1"/>
    <col min="6" max="6" width="6.5703125" customWidth="1"/>
    <col min="7" max="7" width="10.7109375" customWidth="1"/>
    <col min="8" max="8" width="13.85546875" customWidth="1"/>
    <col min="9" max="9" width="10.140625" customWidth="1"/>
  </cols>
  <sheetData>
    <row r="1" spans="1:9" ht="15.75" x14ac:dyDescent="0.25">
      <c r="A1" s="26" t="s">
        <v>8</v>
      </c>
      <c r="B1" s="26"/>
      <c r="C1" s="26"/>
      <c r="D1" s="4">
        <f>DATE(E1,F1,1)</f>
        <v>43890</v>
      </c>
      <c r="E1" s="5">
        <f>Vorgabe!B2</f>
        <v>2024</v>
      </c>
      <c r="F1" s="6">
        <v>3</v>
      </c>
      <c r="G1" s="27" t="s">
        <v>9</v>
      </c>
      <c r="H1" s="27"/>
      <c r="I1" s="7">
        <f>SUM(G6:G36)</f>
        <v>0</v>
      </c>
    </row>
    <row r="2" spans="1:9" ht="14.25" x14ac:dyDescent="0.2">
      <c r="G2" s="28" t="s">
        <v>10</v>
      </c>
      <c r="H2" s="28"/>
      <c r="I2" s="8">
        <f>SUM(I6:I36)</f>
        <v>0</v>
      </c>
    </row>
    <row r="3" spans="1:9" ht="15.75" x14ac:dyDescent="0.25">
      <c r="B3" s="9" t="s">
        <v>11</v>
      </c>
      <c r="C3" s="10">
        <f ca="1">INDIRECT(TEXT(D1-1,"MMMM")&amp;"!I3")</f>
        <v>0</v>
      </c>
      <c r="G3" s="27" t="s">
        <v>12</v>
      </c>
      <c r="H3" s="27"/>
      <c r="I3" s="7">
        <f ca="1">C3+SUM(I6:I36)</f>
        <v>0</v>
      </c>
    </row>
    <row r="5" spans="1:9" ht="15" x14ac:dyDescent="0.25">
      <c r="A5" s="11" t="s">
        <v>13</v>
      </c>
      <c r="B5" s="11" t="s">
        <v>14</v>
      </c>
      <c r="C5" s="11" t="s">
        <v>15</v>
      </c>
      <c r="D5" s="11" t="s">
        <v>16</v>
      </c>
      <c r="E5" s="11" t="s">
        <v>17</v>
      </c>
      <c r="F5" s="11" t="s">
        <v>18</v>
      </c>
      <c r="G5" s="11" t="s">
        <v>19</v>
      </c>
      <c r="H5" s="11" t="s">
        <v>20</v>
      </c>
      <c r="I5" s="11" t="s">
        <v>21</v>
      </c>
    </row>
    <row r="6" spans="1:9" x14ac:dyDescent="0.2">
      <c r="A6" s="12" t="str">
        <f t="shared" ref="A6:A36" si="0">TEXT(B6,"TTT")</f>
        <v>Fr</v>
      </c>
      <c r="B6" s="13">
        <f t="shared" ref="B6:B36" si="1">DATE($E$1,$F$1,ROW()-5)</f>
        <v>43890</v>
      </c>
      <c r="C6" s="12" t="str">
        <f t="array" ref="C6">IF(OR(EXACT(B6,Vorgabe!$D$2:$D$31)),"Feiertag",IF(A6="Sa","Wochenende",IF(A6="So","Wochenende","")))</f>
        <v/>
      </c>
      <c r="D6" s="14"/>
      <c r="E6" s="14">
        <f>IF(D6="",0,Vorgabe!$B$4)</f>
        <v>0</v>
      </c>
      <c r="F6" s="14"/>
      <c r="G6" s="14">
        <f t="shared" ref="G6:G36" si="2">IF(D6="",0,IF(F6&gt;D6,F6-D6-E6,1+F6-D6-E6))</f>
        <v>0</v>
      </c>
      <c r="H6" s="14">
        <f>IF(C6="Fehlzeit",Vorgabe!$B$3,IF(C6="",Vorgabe!$B$3,))</f>
        <v>0.33333333333333331</v>
      </c>
      <c r="I6" s="14">
        <f t="shared" ref="I6:I36" si="3">IF(C6="Fehlzeit",G6-H6,IF(D6="",0,IF(G6&lt;&gt;0,G6-H6,)))</f>
        <v>0</v>
      </c>
    </row>
    <row r="7" spans="1:9" x14ac:dyDescent="0.2">
      <c r="A7" s="12" t="str">
        <f t="shared" si="0"/>
        <v>Sa</v>
      </c>
      <c r="B7" s="13">
        <f t="shared" si="1"/>
        <v>43891</v>
      </c>
      <c r="C7" s="12" t="str">
        <f t="array" ref="C7">IF(OR(EXACT(B7,Vorgabe!$D$2:$D$31)),"Feiertag",IF(A7="Sa","Wochenende",IF(A7="So","Wochenende","")))</f>
        <v>Wochenende</v>
      </c>
      <c r="D7" s="14"/>
      <c r="E7" s="14">
        <f>IF(D7="",0,Vorgabe!$B$4)</f>
        <v>0</v>
      </c>
      <c r="F7" s="14"/>
      <c r="G7" s="14">
        <f t="shared" si="2"/>
        <v>0</v>
      </c>
      <c r="H7" s="14">
        <f>IF(C7="Fehlzeit",Vorgabe!$B$3,IF(C7="",Vorgabe!$B$3,))</f>
        <v>0</v>
      </c>
      <c r="I7" s="14">
        <f t="shared" si="3"/>
        <v>0</v>
      </c>
    </row>
    <row r="8" spans="1:9" x14ac:dyDescent="0.2">
      <c r="A8" s="12" t="str">
        <f t="shared" si="0"/>
        <v>So</v>
      </c>
      <c r="B8" s="13">
        <f t="shared" si="1"/>
        <v>43892</v>
      </c>
      <c r="C8" s="12" t="str">
        <f t="array" ref="C8">IF(OR(EXACT(B8,Vorgabe!$D$2:$D$31)),"Feiertag",IF(A8="Sa","Wochenende",IF(A8="So","Wochenende","")))</f>
        <v>Wochenende</v>
      </c>
      <c r="D8" s="14"/>
      <c r="E8" s="14">
        <f>IF(D8="",0,Vorgabe!$B$4)</f>
        <v>0</v>
      </c>
      <c r="F8" s="14"/>
      <c r="G8" s="14">
        <f t="shared" si="2"/>
        <v>0</v>
      </c>
      <c r="H8" s="14">
        <f>IF(C8="Fehlzeit",Vorgabe!$B$3,IF(C8="",Vorgabe!$B$3,))</f>
        <v>0</v>
      </c>
      <c r="I8" s="14">
        <f t="shared" si="3"/>
        <v>0</v>
      </c>
    </row>
    <row r="9" spans="1:9" x14ac:dyDescent="0.2">
      <c r="A9" s="12" t="str">
        <f t="shared" si="0"/>
        <v>Mo</v>
      </c>
      <c r="B9" s="13">
        <f t="shared" si="1"/>
        <v>43893</v>
      </c>
      <c r="C9" s="12" t="str">
        <f t="array" ref="C9">IF(OR(EXACT(B9,Vorgabe!$D$2:$D$31)),"Feiertag",IF(A9="Sa","Wochenende",IF(A9="So","Wochenende","")))</f>
        <v/>
      </c>
      <c r="D9" s="14"/>
      <c r="E9" s="14">
        <v>0</v>
      </c>
      <c r="F9" s="14"/>
      <c r="G9" s="14">
        <f t="shared" si="2"/>
        <v>0</v>
      </c>
      <c r="H9" s="14">
        <f>IF(C9="Fehlzeit",Vorgabe!$B$3,IF(C9="",Vorgabe!$B$3,))</f>
        <v>0.33333333333333331</v>
      </c>
      <c r="I9" s="14">
        <f t="shared" si="3"/>
        <v>0</v>
      </c>
    </row>
    <row r="10" spans="1:9" x14ac:dyDescent="0.2">
      <c r="A10" s="12" t="str">
        <f t="shared" si="0"/>
        <v>Di</v>
      </c>
      <c r="B10" s="13">
        <f t="shared" si="1"/>
        <v>43894</v>
      </c>
      <c r="C10" s="12" t="str">
        <f t="array" ref="C10">IF(OR(EXACT(B10,Vorgabe!$D$2:$D$31)),"Feiertag",IF(A10="Sa","Wochenende",IF(A10="So","Wochenende","")))</f>
        <v/>
      </c>
      <c r="D10" s="14"/>
      <c r="E10" s="14">
        <f>IF(D10="",0,Vorgabe!$B$4)</f>
        <v>0</v>
      </c>
      <c r="F10" s="14"/>
      <c r="G10" s="14">
        <f t="shared" si="2"/>
        <v>0</v>
      </c>
      <c r="H10" s="14">
        <f>IF(C10="Fehlzeit",Vorgabe!$B$3,IF(C10="",Vorgabe!$B$3,))</f>
        <v>0.33333333333333331</v>
      </c>
      <c r="I10" s="14">
        <f t="shared" si="3"/>
        <v>0</v>
      </c>
    </row>
    <row r="11" spans="1:9" x14ac:dyDescent="0.2">
      <c r="A11" s="12" t="str">
        <f t="shared" si="0"/>
        <v>Mi</v>
      </c>
      <c r="B11" s="13">
        <f t="shared" si="1"/>
        <v>43895</v>
      </c>
      <c r="C11" s="12" t="str">
        <f t="array" ref="C11">IF(OR(EXACT(B11,Vorgabe!$D$2:$D$31)),"Feiertag",IF(A11="Sa","Wochenende",IF(A11="So","Wochenende","")))</f>
        <v/>
      </c>
      <c r="D11" s="14"/>
      <c r="E11" s="14">
        <f>IF(D11="",0,Vorgabe!$B$4)</f>
        <v>0</v>
      </c>
      <c r="F11" s="14"/>
      <c r="G11" s="14">
        <f t="shared" si="2"/>
        <v>0</v>
      </c>
      <c r="H11" s="14">
        <f>IF(C11="Fehlzeit",Vorgabe!$B$3,IF(C11="",Vorgabe!$B$3,))</f>
        <v>0.33333333333333331</v>
      </c>
      <c r="I11" s="14">
        <f t="shared" si="3"/>
        <v>0</v>
      </c>
    </row>
    <row r="12" spans="1:9" x14ac:dyDescent="0.2">
      <c r="A12" s="12" t="str">
        <f t="shared" si="0"/>
        <v>Do</v>
      </c>
      <c r="B12" s="13">
        <f t="shared" si="1"/>
        <v>43896</v>
      </c>
      <c r="C12" s="12" t="str">
        <f t="array" ref="C12">IF(OR(EXACT(B12,Vorgabe!$D$2:$D$31)),"Feiertag",IF(A12="Sa","Wochenende",IF(A12="So","Wochenende","")))</f>
        <v/>
      </c>
      <c r="D12" s="14"/>
      <c r="E12" s="14">
        <f>IF(D12="",0,Vorgabe!$B$4)</f>
        <v>0</v>
      </c>
      <c r="F12" s="14"/>
      <c r="G12" s="14">
        <f t="shared" si="2"/>
        <v>0</v>
      </c>
      <c r="H12" s="14">
        <f>IF(C12="Fehlzeit",Vorgabe!$B$3,IF(C12="",Vorgabe!$B$3,))</f>
        <v>0.33333333333333331</v>
      </c>
      <c r="I12" s="14">
        <f t="shared" si="3"/>
        <v>0</v>
      </c>
    </row>
    <row r="13" spans="1:9" x14ac:dyDescent="0.2">
      <c r="A13" s="12" t="str">
        <f t="shared" si="0"/>
        <v>Fr</v>
      </c>
      <c r="B13" s="13">
        <f t="shared" si="1"/>
        <v>43897</v>
      </c>
      <c r="C13" s="12" t="str">
        <f t="array" ref="C13">IF(OR(EXACT(B13,Vorgabe!$D$2:$D$31)),"Feiertag",IF(A13="Sa","Wochenende",IF(A13="So","Wochenende","")))</f>
        <v>Feiertag</v>
      </c>
      <c r="D13" s="14"/>
      <c r="E13" s="14">
        <f>IF(D13="",0,Vorgabe!$B$4)</f>
        <v>0</v>
      </c>
      <c r="F13" s="14"/>
      <c r="G13" s="14">
        <f t="shared" si="2"/>
        <v>0</v>
      </c>
      <c r="H13" s="14">
        <f>IF(C13="Fehlzeit",Vorgabe!$B$3,IF(C13="",Vorgabe!$B$3,))</f>
        <v>0</v>
      </c>
      <c r="I13" s="14">
        <f t="shared" si="3"/>
        <v>0</v>
      </c>
    </row>
    <row r="14" spans="1:9" x14ac:dyDescent="0.2">
      <c r="A14" s="12" t="str">
        <f t="shared" si="0"/>
        <v>Sa</v>
      </c>
      <c r="B14" s="13">
        <f t="shared" si="1"/>
        <v>43898</v>
      </c>
      <c r="C14" s="12" t="str">
        <f t="array" ref="C14">IF(OR(EXACT(B14,Vorgabe!$D$2:$D$31)),"Feiertag",IF(A14="Sa","Wochenende",IF(A14="So","Wochenende","")))</f>
        <v>Wochenende</v>
      </c>
      <c r="D14" s="14"/>
      <c r="E14" s="14">
        <f>IF(D14="",0,Vorgabe!$B$4)</f>
        <v>0</v>
      </c>
      <c r="F14" s="14"/>
      <c r="G14" s="14">
        <f t="shared" si="2"/>
        <v>0</v>
      </c>
      <c r="H14" s="14">
        <f>IF(C14="Fehlzeit",Vorgabe!$B$3,IF(C14="",Vorgabe!$B$3,))</f>
        <v>0</v>
      </c>
      <c r="I14" s="14">
        <f t="shared" si="3"/>
        <v>0</v>
      </c>
    </row>
    <row r="15" spans="1:9" x14ac:dyDescent="0.2">
      <c r="A15" s="12" t="str">
        <f t="shared" si="0"/>
        <v>So</v>
      </c>
      <c r="B15" s="13">
        <f t="shared" si="1"/>
        <v>43899</v>
      </c>
      <c r="C15" s="12" t="str">
        <f t="array" ref="C15">IF(OR(EXACT(B15,Vorgabe!$D$2:$D$31)),"Feiertag",IF(A15="Sa","Wochenende",IF(A15="So","Wochenende","")))</f>
        <v>Wochenende</v>
      </c>
      <c r="D15" s="14"/>
      <c r="E15" s="14">
        <f>IF(D15="",0,Vorgabe!$B$4)</f>
        <v>0</v>
      </c>
      <c r="F15" s="14"/>
      <c r="G15" s="14">
        <f t="shared" si="2"/>
        <v>0</v>
      </c>
      <c r="H15" s="14">
        <f>IF(C15="Fehlzeit",Vorgabe!$B$3,IF(C15="",Vorgabe!$B$3,))</f>
        <v>0</v>
      </c>
      <c r="I15" s="14">
        <f t="shared" si="3"/>
        <v>0</v>
      </c>
    </row>
    <row r="16" spans="1:9" x14ac:dyDescent="0.2">
      <c r="A16" s="12" t="str">
        <f t="shared" si="0"/>
        <v>Mo</v>
      </c>
      <c r="B16" s="13">
        <f t="shared" si="1"/>
        <v>43900</v>
      </c>
      <c r="C16" s="12" t="str">
        <f t="array" ref="C16">IF(OR(EXACT(B16,Vorgabe!$D$2:$D$31)),"Feiertag",IF(A16="Sa","Wochenende",IF(A16="So","Wochenende","")))</f>
        <v/>
      </c>
      <c r="D16" s="14"/>
      <c r="E16" s="14">
        <f>IF(D16="",0,Vorgabe!$B$4)</f>
        <v>0</v>
      </c>
      <c r="F16" s="14"/>
      <c r="G16" s="14">
        <f t="shared" si="2"/>
        <v>0</v>
      </c>
      <c r="H16" s="14">
        <f>IF(C16="Fehlzeit",Vorgabe!$B$3,IF(C16="",Vorgabe!$B$3,))</f>
        <v>0.33333333333333331</v>
      </c>
      <c r="I16" s="14">
        <f t="shared" si="3"/>
        <v>0</v>
      </c>
    </row>
    <row r="17" spans="1:9" x14ac:dyDescent="0.2">
      <c r="A17" s="12" t="str">
        <f t="shared" si="0"/>
        <v>Di</v>
      </c>
      <c r="B17" s="13">
        <f t="shared" si="1"/>
        <v>43901</v>
      </c>
      <c r="C17" s="12" t="str">
        <f t="array" ref="C17">IF(OR(EXACT(B17,Vorgabe!$D$2:$D$31)),"Feiertag",IF(A17="Sa","Wochenende",IF(A17="So","Wochenende","")))</f>
        <v/>
      </c>
      <c r="D17" s="14"/>
      <c r="E17" s="14">
        <f>IF(D17="",0,Vorgabe!$B$4)</f>
        <v>0</v>
      </c>
      <c r="F17" s="24"/>
      <c r="G17" s="14">
        <f t="shared" si="2"/>
        <v>0</v>
      </c>
      <c r="H17" s="14">
        <f>IF(C17="Fehlzeit",Vorgabe!$B$3,IF(C17="",Vorgabe!$B$3,))</f>
        <v>0.33333333333333331</v>
      </c>
      <c r="I17" s="14">
        <f t="shared" si="3"/>
        <v>0</v>
      </c>
    </row>
    <row r="18" spans="1:9" x14ac:dyDescent="0.2">
      <c r="A18" s="12" t="str">
        <f t="shared" si="0"/>
        <v>Mi</v>
      </c>
      <c r="B18" s="13">
        <f t="shared" si="1"/>
        <v>43902</v>
      </c>
      <c r="C18" s="12" t="str">
        <f t="array" ref="C18">IF(OR(EXACT(B18,Vorgabe!$D$2:$D$31)),"Feiertag",IF(A18="Sa","Wochenende",IF(A18="So","Wochenende","")))</f>
        <v/>
      </c>
      <c r="D18" s="14"/>
      <c r="E18" s="14">
        <f>IF(D18="",0,Vorgabe!$B$4)</f>
        <v>0</v>
      </c>
      <c r="F18" s="14"/>
      <c r="G18" s="14">
        <f t="shared" si="2"/>
        <v>0</v>
      </c>
      <c r="H18" s="14">
        <f>IF(C18="Fehlzeit",Vorgabe!$B$3,IF(C18="",Vorgabe!$B$3,))</f>
        <v>0.33333333333333331</v>
      </c>
      <c r="I18" s="14">
        <f t="shared" si="3"/>
        <v>0</v>
      </c>
    </row>
    <row r="19" spans="1:9" x14ac:dyDescent="0.2">
      <c r="A19" s="12" t="str">
        <f t="shared" si="0"/>
        <v>Do</v>
      </c>
      <c r="B19" s="13">
        <f t="shared" si="1"/>
        <v>43903</v>
      </c>
      <c r="C19" s="12" t="str">
        <f t="array" ref="C19">IF(OR(EXACT(B19,Vorgabe!$D$2:$D$31)),"Feiertag",IF(A19="Sa","Wochenende",IF(A19="So","Wochenende","")))</f>
        <v/>
      </c>
      <c r="D19" s="14"/>
      <c r="E19" s="14">
        <f>IF(D19="",0,Vorgabe!$B$4)</f>
        <v>0</v>
      </c>
      <c r="F19" s="14"/>
      <c r="G19" s="14">
        <f t="shared" si="2"/>
        <v>0</v>
      </c>
      <c r="H19" s="14">
        <f>IF(C19="Fehlzeit",Vorgabe!$B$3,IF(C19="",Vorgabe!$B$3,))</f>
        <v>0.33333333333333331</v>
      </c>
      <c r="I19" s="14">
        <f t="shared" si="3"/>
        <v>0</v>
      </c>
    </row>
    <row r="20" spans="1:9" x14ac:dyDescent="0.2">
      <c r="A20" s="12" t="str">
        <f t="shared" si="0"/>
        <v>Fr</v>
      </c>
      <c r="B20" s="13">
        <f t="shared" si="1"/>
        <v>43904</v>
      </c>
      <c r="C20" s="12" t="str">
        <f t="array" ref="C20">IF(OR(EXACT(B20,Vorgabe!$D$2:$D$31)),"Feiertag",IF(A20="Sa","Wochenende",IF(A20="So","Wochenende","")))</f>
        <v/>
      </c>
      <c r="D20" s="14"/>
      <c r="E20" s="14">
        <f>IF(D20="",0,Vorgabe!$B$4)</f>
        <v>0</v>
      </c>
      <c r="F20" s="14"/>
      <c r="G20" s="14">
        <f t="shared" si="2"/>
        <v>0</v>
      </c>
      <c r="H20" s="14">
        <f>IF(C20="Fehlzeit",Vorgabe!$B$3,IF(C20="",Vorgabe!$B$3,))</f>
        <v>0.33333333333333331</v>
      </c>
      <c r="I20" s="14">
        <f t="shared" si="3"/>
        <v>0</v>
      </c>
    </row>
    <row r="21" spans="1:9" x14ac:dyDescent="0.2">
      <c r="A21" s="12" t="str">
        <f t="shared" si="0"/>
        <v>Sa</v>
      </c>
      <c r="B21" s="13">
        <f t="shared" si="1"/>
        <v>43905</v>
      </c>
      <c r="C21" s="12" t="str">
        <f t="array" ref="C21">IF(OR(EXACT(B21,Vorgabe!$D$2:$D$31)),"Feiertag",IF(A21="Sa","Wochenende",IF(A21="So","Wochenende","")))</f>
        <v>Wochenende</v>
      </c>
      <c r="D21" s="14"/>
      <c r="E21" s="14">
        <f>IF(D21="",0,Vorgabe!$B$4)</f>
        <v>0</v>
      </c>
      <c r="F21" s="14"/>
      <c r="G21" s="14">
        <f t="shared" si="2"/>
        <v>0</v>
      </c>
      <c r="H21" s="14">
        <f>IF(C21="Fehlzeit",Vorgabe!$B$3,IF(C21="",Vorgabe!$B$3,))</f>
        <v>0</v>
      </c>
      <c r="I21" s="14">
        <f t="shared" si="3"/>
        <v>0</v>
      </c>
    </row>
    <row r="22" spans="1:9" x14ac:dyDescent="0.2">
      <c r="A22" s="12" t="str">
        <f t="shared" si="0"/>
        <v>So</v>
      </c>
      <c r="B22" s="13">
        <f t="shared" si="1"/>
        <v>43906</v>
      </c>
      <c r="C22" s="12" t="str">
        <f t="array" ref="C22">IF(OR(EXACT(B22,Vorgabe!$D$2:$D$31)),"Feiertag",IF(A22="Sa","Wochenende",IF(A22="So","Wochenende","")))</f>
        <v>Wochenende</v>
      </c>
      <c r="D22" s="14"/>
      <c r="E22" s="14">
        <f>IF(D22="",0,Vorgabe!$B$4)</f>
        <v>0</v>
      </c>
      <c r="F22" s="14"/>
      <c r="G22" s="14">
        <f t="shared" si="2"/>
        <v>0</v>
      </c>
      <c r="H22" s="14">
        <f>IF(C22="Fehlzeit",Vorgabe!$B$3,IF(C22="",Vorgabe!$B$3,))</f>
        <v>0</v>
      </c>
      <c r="I22" s="14">
        <f t="shared" si="3"/>
        <v>0</v>
      </c>
    </row>
    <row r="23" spans="1:9" x14ac:dyDescent="0.2">
      <c r="A23" s="12" t="str">
        <f t="shared" si="0"/>
        <v>Mo</v>
      </c>
      <c r="B23" s="13">
        <f t="shared" si="1"/>
        <v>43907</v>
      </c>
      <c r="C23" s="12" t="str">
        <f t="array" ref="C23">IF(OR(EXACT(B23,Vorgabe!$D$2:$D$31)),"Feiertag",IF(A23="Sa","Wochenende",IF(A23="So","Wochenende","")))</f>
        <v/>
      </c>
      <c r="D23" s="14"/>
      <c r="E23" s="14">
        <f>IF(D23="",0,Vorgabe!$B$4)</f>
        <v>0</v>
      </c>
      <c r="F23" s="14"/>
      <c r="G23" s="14">
        <f t="shared" si="2"/>
        <v>0</v>
      </c>
      <c r="H23" s="14">
        <f>IF(C23="Fehlzeit",Vorgabe!$B$3,IF(C23="",Vorgabe!$B$3,))</f>
        <v>0.33333333333333331</v>
      </c>
      <c r="I23" s="14">
        <f t="shared" si="3"/>
        <v>0</v>
      </c>
    </row>
    <row r="24" spans="1:9" x14ac:dyDescent="0.2">
      <c r="A24" s="12" t="str">
        <f t="shared" si="0"/>
        <v>Di</v>
      </c>
      <c r="B24" s="13">
        <f t="shared" si="1"/>
        <v>43908</v>
      </c>
      <c r="C24" s="12" t="str">
        <f t="array" ref="C24">IF(OR(EXACT(B24,Vorgabe!$D$2:$D$31)),"Feiertag",IF(A24="Sa","Wochenende",IF(A24="So","Wochenende","")))</f>
        <v/>
      </c>
      <c r="D24" s="14"/>
      <c r="E24" s="14">
        <f>IF(D24="",0,Vorgabe!$B$4)</f>
        <v>0</v>
      </c>
      <c r="F24" s="14"/>
      <c r="G24" s="14">
        <f t="shared" si="2"/>
        <v>0</v>
      </c>
      <c r="H24" s="14">
        <f>IF(C24="Fehlzeit",Vorgabe!$B$3,IF(C24="",Vorgabe!$B$3,))</f>
        <v>0.33333333333333331</v>
      </c>
      <c r="I24" s="14">
        <f t="shared" si="3"/>
        <v>0</v>
      </c>
    </row>
    <row r="25" spans="1:9" x14ac:dyDescent="0.2">
      <c r="A25" s="12" t="str">
        <f t="shared" si="0"/>
        <v>Mi</v>
      </c>
      <c r="B25" s="13">
        <f t="shared" si="1"/>
        <v>43909</v>
      </c>
      <c r="C25" s="12" t="str">
        <f t="array" ref="C25">IF(OR(EXACT(B25,Vorgabe!$D$2:$D$31)),"Feiertag",IF(A25="Sa","Wochenende",IF(A25="So","Wochenende","")))</f>
        <v/>
      </c>
      <c r="D25" s="14"/>
      <c r="E25" s="14">
        <v>0</v>
      </c>
      <c r="F25" s="14"/>
      <c r="G25" s="14">
        <f t="shared" si="2"/>
        <v>0</v>
      </c>
      <c r="H25" s="14">
        <f>IF(C25="Fehlzeit",Vorgabe!$B$3,IF(C25="",Vorgabe!$B$3,))</f>
        <v>0.33333333333333331</v>
      </c>
      <c r="I25" s="14">
        <f t="shared" si="3"/>
        <v>0</v>
      </c>
    </row>
    <row r="26" spans="1:9" x14ac:dyDescent="0.2">
      <c r="A26" s="12" t="str">
        <f t="shared" si="0"/>
        <v>Do</v>
      </c>
      <c r="B26" s="13">
        <f t="shared" si="1"/>
        <v>43910</v>
      </c>
      <c r="C26" s="12" t="str">
        <f t="array" ref="C26">IF(OR(EXACT(B26,Vorgabe!$D$2:$D$31)),"Feiertag",IF(A26="Sa","Wochenende",IF(A26="So","Wochenende","")))</f>
        <v/>
      </c>
      <c r="D26" s="14"/>
      <c r="E26" s="14">
        <v>4.1666666666666664E-2</v>
      </c>
      <c r="F26" s="14"/>
      <c r="G26" s="14">
        <f t="shared" si="2"/>
        <v>0</v>
      </c>
      <c r="H26" s="14">
        <f>IF(C26="Fehlzeit",Vorgabe!$B$3,IF(C26="",Vorgabe!$B$3,))</f>
        <v>0.33333333333333331</v>
      </c>
      <c r="I26" s="14">
        <f t="shared" si="3"/>
        <v>0</v>
      </c>
    </row>
    <row r="27" spans="1:9" x14ac:dyDescent="0.2">
      <c r="A27" s="12" t="str">
        <f t="shared" si="0"/>
        <v>Fr</v>
      </c>
      <c r="B27" s="13">
        <f t="shared" si="1"/>
        <v>43911</v>
      </c>
      <c r="C27" s="25"/>
      <c r="D27" s="14"/>
      <c r="E27" s="14">
        <f>IF(D27="",0,Vorgabe!$B$4)</f>
        <v>0</v>
      </c>
      <c r="F27" s="14"/>
      <c r="G27" s="14">
        <f t="shared" si="2"/>
        <v>0</v>
      </c>
      <c r="H27" s="14">
        <f>IF(C27="Fehlzeit",Vorgabe!$B$3,IF(C27="",Vorgabe!$B$3,))</f>
        <v>0.33333333333333331</v>
      </c>
      <c r="I27" s="14">
        <f t="shared" si="3"/>
        <v>0</v>
      </c>
    </row>
    <row r="28" spans="1:9" x14ac:dyDescent="0.2">
      <c r="A28" s="12" t="str">
        <f t="shared" si="0"/>
        <v>Sa</v>
      </c>
      <c r="B28" s="13">
        <f t="shared" si="1"/>
        <v>43912</v>
      </c>
      <c r="C28" s="12" t="str">
        <f t="array" ref="C28">IF(OR(EXACT(B28,Vorgabe!$D$2:$D$31)),"Feiertag",IF(A28="Sa","Wochenende",IF(A28="So","Wochenende","")))</f>
        <v>Wochenende</v>
      </c>
      <c r="D28" s="14"/>
      <c r="E28" s="14">
        <f>IF(D28="",0,Vorgabe!$B$4)</f>
        <v>0</v>
      </c>
      <c r="F28" s="14"/>
      <c r="G28" s="14">
        <f t="shared" si="2"/>
        <v>0</v>
      </c>
      <c r="H28" s="14">
        <f>IF(C28="Fehlzeit",Vorgabe!$B$3,IF(C28="",Vorgabe!$B$3,))</f>
        <v>0</v>
      </c>
      <c r="I28" s="14">
        <f t="shared" si="3"/>
        <v>0</v>
      </c>
    </row>
    <row r="29" spans="1:9" x14ac:dyDescent="0.2">
      <c r="A29" s="12" t="str">
        <f t="shared" si="0"/>
        <v>So</v>
      </c>
      <c r="B29" s="13">
        <f t="shared" si="1"/>
        <v>43913</v>
      </c>
      <c r="C29" s="12" t="str">
        <f t="array" ref="C29">IF(OR(EXACT(B29,Vorgabe!$D$2:$D$31)),"Feiertag",IF(A29="Sa","Wochenende",IF(A29="So","Wochenende","")))</f>
        <v>Wochenende</v>
      </c>
      <c r="D29" s="14"/>
      <c r="E29" s="14">
        <f>IF(D29="",0,Vorgabe!$B$4)</f>
        <v>0</v>
      </c>
      <c r="F29" s="14"/>
      <c r="G29" s="14">
        <f t="shared" si="2"/>
        <v>0</v>
      </c>
      <c r="H29" s="14">
        <f>IF(C29="Fehlzeit",Vorgabe!$B$3,IF(C29="",Vorgabe!$B$3,))</f>
        <v>0</v>
      </c>
      <c r="I29" s="14">
        <f t="shared" si="3"/>
        <v>0</v>
      </c>
    </row>
    <row r="30" spans="1:9" x14ac:dyDescent="0.2">
      <c r="A30" s="12" t="str">
        <f t="shared" si="0"/>
        <v>Mo</v>
      </c>
      <c r="B30" s="13">
        <f t="shared" si="1"/>
        <v>43914</v>
      </c>
      <c r="C30" s="12" t="str">
        <f t="array" ref="C30">IF(OR(EXACT(B30,Vorgabe!$D$2:$D$31)),"Feiertag",IF(A30="Sa","Wochenende",IF(A30="So","Wochenende","")))</f>
        <v/>
      </c>
      <c r="D30" s="14"/>
      <c r="E30" s="14">
        <f>IF(D30="",0,Vorgabe!$B$4)</f>
        <v>0</v>
      </c>
      <c r="F30" s="14"/>
      <c r="G30" s="14">
        <f t="shared" si="2"/>
        <v>0</v>
      </c>
      <c r="H30" s="14">
        <f>IF(C30="Fehlzeit",Vorgabe!$B$3,IF(C30="",Vorgabe!$B$3,))</f>
        <v>0.33333333333333331</v>
      </c>
      <c r="I30" s="14">
        <f t="shared" si="3"/>
        <v>0</v>
      </c>
    </row>
    <row r="31" spans="1:9" x14ac:dyDescent="0.2">
      <c r="A31" s="12" t="str">
        <f t="shared" si="0"/>
        <v>Di</v>
      </c>
      <c r="B31" s="13">
        <f t="shared" si="1"/>
        <v>43915</v>
      </c>
      <c r="C31" s="12" t="str">
        <f t="array" ref="C31">IF(OR(EXACT(B31,Vorgabe!$D$2:$D$31)),"Feiertag",IF(A31="Sa","Wochenende",IF(A31="So","Wochenende","")))</f>
        <v/>
      </c>
      <c r="D31" s="14"/>
      <c r="E31" s="14">
        <f>IF(D31="",0,Vorgabe!$B$4)</f>
        <v>0</v>
      </c>
      <c r="F31" s="14"/>
      <c r="G31" s="14">
        <f t="shared" si="2"/>
        <v>0</v>
      </c>
      <c r="H31" s="14">
        <f>IF(C31="Fehlzeit",Vorgabe!$B$3,IF(C31="",Vorgabe!$B$3,))</f>
        <v>0.33333333333333331</v>
      </c>
      <c r="I31" s="14">
        <f t="shared" si="3"/>
        <v>0</v>
      </c>
    </row>
    <row r="32" spans="1:9" x14ac:dyDescent="0.2">
      <c r="A32" s="12" t="str">
        <f t="shared" si="0"/>
        <v>Mi</v>
      </c>
      <c r="B32" s="13">
        <f t="shared" si="1"/>
        <v>43916</v>
      </c>
      <c r="C32" s="12" t="str">
        <f t="array" ref="C32">IF(OR(EXACT(B32,Vorgabe!$D$2:$D$31)),"Feiertag",IF(A32="Sa","Wochenende",IF(A32="So","Wochenende","")))</f>
        <v/>
      </c>
      <c r="D32" s="14"/>
      <c r="E32" s="14">
        <f>IF(D32="",0,Vorgabe!$B$4)</f>
        <v>0</v>
      </c>
      <c r="F32" s="14"/>
      <c r="G32" s="14">
        <f t="shared" si="2"/>
        <v>0</v>
      </c>
      <c r="H32" s="14">
        <f>IF(C32="Fehlzeit",Vorgabe!$B$3,IF(C32="",Vorgabe!$B$3,))</f>
        <v>0.33333333333333331</v>
      </c>
      <c r="I32" s="14">
        <f t="shared" si="3"/>
        <v>0</v>
      </c>
    </row>
    <row r="33" spans="1:9" x14ac:dyDescent="0.2">
      <c r="A33" s="12" t="str">
        <f t="shared" si="0"/>
        <v>Do</v>
      </c>
      <c r="B33" s="13">
        <f t="shared" si="1"/>
        <v>43917</v>
      </c>
      <c r="C33" s="12" t="str">
        <f t="array" ref="C33">IF(OR(EXACT(B33,Vorgabe!$D$2:$D$31)),"Feiertag",IF(A33="Sa","Wochenende",IF(A33="So","Wochenende","")))</f>
        <v/>
      </c>
      <c r="D33" s="14"/>
      <c r="E33" s="14">
        <f>IF(D33="",0,Vorgabe!$B$4)</f>
        <v>0</v>
      </c>
      <c r="F33" s="14"/>
      <c r="G33" s="14">
        <f t="shared" si="2"/>
        <v>0</v>
      </c>
      <c r="H33" s="14">
        <f>IF(C33="Fehlzeit",Vorgabe!$B$3,IF(C33="",Vorgabe!$B$3,))</f>
        <v>0.33333333333333331</v>
      </c>
      <c r="I33" s="14">
        <f t="shared" si="3"/>
        <v>0</v>
      </c>
    </row>
    <row r="34" spans="1:9" x14ac:dyDescent="0.2">
      <c r="A34" s="12" t="str">
        <f t="shared" si="0"/>
        <v>Fr</v>
      </c>
      <c r="B34" s="13">
        <f t="shared" si="1"/>
        <v>43918</v>
      </c>
      <c r="C34" s="12" t="str">
        <f t="array" ref="C34">IF(OR(EXACT(B34,Vorgabe!$D$2:$D$31)),"Feiertag",IF(A34="Sa","Wochenende",IF(A34="So","Wochenende","")))</f>
        <v>Feiertag</v>
      </c>
      <c r="D34" s="14"/>
      <c r="E34" s="14">
        <f>IF(D34="",0,Vorgabe!$B$4)</f>
        <v>0</v>
      </c>
      <c r="F34" s="14"/>
      <c r="G34" s="14">
        <f t="shared" si="2"/>
        <v>0</v>
      </c>
      <c r="H34" s="14">
        <f>IF(C34="Fehlzeit",Vorgabe!$B$3,IF(C34="",Vorgabe!$B$3,))</f>
        <v>0</v>
      </c>
      <c r="I34" s="14">
        <f t="shared" si="3"/>
        <v>0</v>
      </c>
    </row>
    <row r="35" spans="1:9" x14ac:dyDescent="0.2">
      <c r="A35" s="12" t="str">
        <f t="shared" si="0"/>
        <v>Sa</v>
      </c>
      <c r="B35" s="13">
        <f t="shared" si="1"/>
        <v>43919</v>
      </c>
      <c r="C35" s="12" t="str">
        <f t="array" ref="C35">IF(OR(EXACT(B35,Vorgabe!$D$2:$D$31)),"Feiertag",IF(A35="Sa","Wochenende",IF(A35="So","Wochenende","")))</f>
        <v>Wochenende</v>
      </c>
      <c r="D35" s="14"/>
      <c r="E35" s="14">
        <f>IF(D35="",0,Vorgabe!$B$4)</f>
        <v>0</v>
      </c>
      <c r="F35" s="14"/>
      <c r="G35" s="14">
        <f t="shared" si="2"/>
        <v>0</v>
      </c>
      <c r="H35" s="14">
        <f>IF(C35="Fehlzeit",Vorgabe!$B$3,IF(C35="",Vorgabe!$B$3,))</f>
        <v>0</v>
      </c>
      <c r="I35" s="14">
        <f t="shared" si="3"/>
        <v>0</v>
      </c>
    </row>
    <row r="36" spans="1:9" x14ac:dyDescent="0.2">
      <c r="A36" s="12" t="str">
        <f t="shared" si="0"/>
        <v>So</v>
      </c>
      <c r="B36" s="13">
        <f t="shared" si="1"/>
        <v>43920</v>
      </c>
      <c r="C36" s="12" t="str">
        <f t="array" ref="C36">IF(OR(EXACT(B36,Vorgabe!$D$2:$D$31)),"Feiertag",IF(A36="Sa","Wochenende",IF(A36="So","Wochenende","")))</f>
        <v>Wochenende</v>
      </c>
      <c r="D36" s="14"/>
      <c r="E36" s="14">
        <f>IF(D36="",0,Vorgabe!$B$4)</f>
        <v>0</v>
      </c>
      <c r="F36" s="14"/>
      <c r="G36" s="14">
        <f t="shared" si="2"/>
        <v>0</v>
      </c>
      <c r="H36" s="14">
        <f>IF(C36="Fehlzeit",Vorgabe!$B$3,IF(C36="",Vorgabe!$B$3,))</f>
        <v>0</v>
      </c>
      <c r="I36" s="14">
        <f t="shared" si="3"/>
        <v>0</v>
      </c>
    </row>
  </sheetData>
  <mergeCells count="4">
    <mergeCell ref="A1:C1"/>
    <mergeCell ref="G1:H1"/>
    <mergeCell ref="G2:H2"/>
    <mergeCell ref="G3:H3"/>
  </mergeCells>
  <conditionalFormatting sqref="A6:I36">
    <cfRule type="expression" dxfId="36" priority="2">
      <formula>OR($C6="Krank",$C6="Fehlzeit")</formula>
    </cfRule>
    <cfRule type="expression" dxfId="35" priority="3">
      <formula>OR($C6="Wochenende",$C6="Feiertag")</formula>
    </cfRule>
  </conditionalFormatting>
  <pageMargins left="0.78749999999999998" right="0.78749999999999998" top="0.98402777777777795" bottom="0.98402777777777795" header="0.511811023622047" footer="0.511811023622047"/>
  <pageSetup paperSize="9"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5"/>
  <sheetViews>
    <sheetView tabSelected="1" zoomScaleNormal="100" workbookViewId="0">
      <selection activeCell="I35" sqref="I35"/>
    </sheetView>
  </sheetViews>
  <sheetFormatPr baseColWidth="10" defaultColWidth="11.42578125" defaultRowHeight="12.75" x14ac:dyDescent="0.2"/>
  <cols>
    <col min="1" max="1" width="5.42578125" customWidth="1"/>
    <col min="2" max="2" width="10.85546875" customWidth="1"/>
    <col min="3" max="3" width="11.85546875" customWidth="1"/>
    <col min="4" max="4" width="8.28515625" customWidth="1"/>
    <col min="5" max="5" width="7.7109375" customWidth="1"/>
    <col min="6" max="6" width="6.5703125" customWidth="1"/>
    <col min="7" max="7" width="10.7109375" customWidth="1"/>
    <col min="8" max="8" width="13.85546875" customWidth="1"/>
    <col min="9" max="9" width="10.140625" customWidth="1"/>
  </cols>
  <sheetData>
    <row r="1" spans="1:9" ht="15.75" x14ac:dyDescent="0.25">
      <c r="A1" s="26" t="s">
        <v>8</v>
      </c>
      <c r="B1" s="26"/>
      <c r="C1" s="26"/>
      <c r="D1" s="4">
        <f>DATE(E1,F1,1)</f>
        <v>43921</v>
      </c>
      <c r="E1" s="5">
        <f>Vorgabe!B2</f>
        <v>2024</v>
      </c>
      <c r="F1" s="6">
        <v>4</v>
      </c>
      <c r="G1" s="27" t="s">
        <v>9</v>
      </c>
      <c r="H1" s="27"/>
      <c r="I1" s="7">
        <f>SUM(G6:G35)</f>
        <v>0</v>
      </c>
    </row>
    <row r="2" spans="1:9" ht="14.25" x14ac:dyDescent="0.2">
      <c r="G2" s="28" t="s">
        <v>10</v>
      </c>
      <c r="H2" s="28"/>
      <c r="I2" s="8">
        <f>SUM(I6:I35)</f>
        <v>0</v>
      </c>
    </row>
    <row r="3" spans="1:9" ht="15.75" x14ac:dyDescent="0.25">
      <c r="B3" s="9" t="s">
        <v>11</v>
      </c>
      <c r="C3" s="10">
        <f ca="1">INDIRECT(TEXT(D1-1,"MMMM")&amp;"!I3")</f>
        <v>0</v>
      </c>
      <c r="G3" s="27" t="s">
        <v>12</v>
      </c>
      <c r="H3" s="27"/>
      <c r="I3" s="7">
        <f ca="1">C3+SUM(I6:I35)</f>
        <v>0</v>
      </c>
    </row>
    <row r="5" spans="1:9" ht="15" x14ac:dyDescent="0.25">
      <c r="A5" s="11" t="s">
        <v>13</v>
      </c>
      <c r="B5" s="11" t="s">
        <v>14</v>
      </c>
      <c r="C5" s="11" t="s">
        <v>15</v>
      </c>
      <c r="D5" s="11" t="s">
        <v>16</v>
      </c>
      <c r="E5" s="11" t="s">
        <v>17</v>
      </c>
      <c r="F5" s="11" t="s">
        <v>18</v>
      </c>
      <c r="G5" s="11" t="s">
        <v>19</v>
      </c>
      <c r="H5" s="11" t="s">
        <v>20</v>
      </c>
      <c r="I5" s="11" t="s">
        <v>21</v>
      </c>
    </row>
    <row r="6" spans="1:9" x14ac:dyDescent="0.2">
      <c r="A6" s="12" t="str">
        <f t="shared" ref="A6:A35" si="0">TEXT(B6,"TTT")</f>
        <v>Mo</v>
      </c>
      <c r="B6" s="13">
        <f t="shared" ref="B6:B35" si="1">DATE($E$1,$F$1,ROW()-5)</f>
        <v>43921</v>
      </c>
      <c r="C6" s="12" t="str">
        <f t="array" ref="C6">IF(OR(EXACT(B6,Vorgabe!$D$2:$D$31)),"Feiertag",IF(A6="Sa","Wochenende",IF(A6="So","Wochenende","")))</f>
        <v>Feiertag</v>
      </c>
      <c r="D6" s="14"/>
      <c r="E6" s="14">
        <f>IF(D6="",0,Vorgabe!$B$4)</f>
        <v>0</v>
      </c>
      <c r="F6" s="14"/>
      <c r="G6" s="14">
        <f t="shared" ref="G6:G35" si="2">IF(D6="",0,IF(F6&gt;D6,F6-D6-E6,1+F6-D6-E6))</f>
        <v>0</v>
      </c>
      <c r="H6" s="14">
        <f>IF(C6="Fehlzeit",Vorgabe!$B$3,IF(C6="",Vorgabe!$B$3,))</f>
        <v>0</v>
      </c>
      <c r="I6" s="14">
        <f t="shared" ref="I6:I35" si="3">IF(C6="Fehlzeit",G6-H6,IF(D6="",0,IF(G6&lt;&gt;0,G6-H6,)))</f>
        <v>0</v>
      </c>
    </row>
    <row r="7" spans="1:9" x14ac:dyDescent="0.2">
      <c r="A7" s="12" t="str">
        <f t="shared" si="0"/>
        <v>Di</v>
      </c>
      <c r="B7" s="13">
        <f t="shared" si="1"/>
        <v>43922</v>
      </c>
      <c r="C7" s="12" t="str">
        <f t="array" ref="C7">IF(OR(EXACT(B7,Vorgabe!$D$2:$D$31)),"Feiertag",IF(A7="Sa","Wochenende",IF(A7="So","Wochenende","")))</f>
        <v/>
      </c>
      <c r="D7" s="14"/>
      <c r="E7" s="14">
        <f>IF(D7="",0,Vorgabe!$B$4)</f>
        <v>0</v>
      </c>
      <c r="F7" s="14"/>
      <c r="G7" s="14">
        <f t="shared" si="2"/>
        <v>0</v>
      </c>
      <c r="H7" s="14">
        <f>IF(C7="Fehlzeit",Vorgabe!$B$3,IF(C7="",Vorgabe!$B$3,))</f>
        <v>0.33333333333333331</v>
      </c>
      <c r="I7" s="14">
        <f t="shared" si="3"/>
        <v>0</v>
      </c>
    </row>
    <row r="8" spans="1:9" x14ac:dyDescent="0.2">
      <c r="A8" s="12" t="str">
        <f t="shared" si="0"/>
        <v>Mi</v>
      </c>
      <c r="B8" s="13">
        <f t="shared" si="1"/>
        <v>43923</v>
      </c>
      <c r="C8" s="12" t="str">
        <f t="array" ref="C8">IF(OR(EXACT(B8,Vorgabe!$D$2:$D$31)),"Feiertag",IF(A8="Sa","Wochenende",IF(A8="So","Wochenende","")))</f>
        <v/>
      </c>
      <c r="D8" s="14"/>
      <c r="E8" s="14">
        <f>IF(D8="",0,Vorgabe!$B$4)</f>
        <v>0</v>
      </c>
      <c r="F8" s="14"/>
      <c r="G8" s="14">
        <f t="shared" si="2"/>
        <v>0</v>
      </c>
      <c r="H8" s="14">
        <f>IF(C8="Fehlzeit",Vorgabe!$B$3,IF(C8="",Vorgabe!$B$3,))</f>
        <v>0.33333333333333331</v>
      </c>
      <c r="I8" s="14">
        <f t="shared" si="3"/>
        <v>0</v>
      </c>
    </row>
    <row r="9" spans="1:9" x14ac:dyDescent="0.2">
      <c r="A9" s="12" t="str">
        <f t="shared" si="0"/>
        <v>Do</v>
      </c>
      <c r="B9" s="13">
        <f t="shared" si="1"/>
        <v>43924</v>
      </c>
      <c r="C9" s="12" t="str">
        <f t="array" ref="C9">IF(OR(EXACT(B9,Vorgabe!$D$2:$D$31)),"Feiertag",IF(A9="Sa","Wochenende",IF(A9="So","Wochenende","")))</f>
        <v/>
      </c>
      <c r="D9" s="14"/>
      <c r="E9" s="14">
        <f>IF(D9="",0,Vorgabe!$B$4)</f>
        <v>0</v>
      </c>
      <c r="F9" s="14"/>
      <c r="G9" s="14">
        <f t="shared" si="2"/>
        <v>0</v>
      </c>
      <c r="H9" s="14">
        <f>IF(C9="Fehlzeit",Vorgabe!$B$3,IF(C9="",Vorgabe!$B$3,))</f>
        <v>0.33333333333333331</v>
      </c>
      <c r="I9" s="14">
        <f t="shared" si="3"/>
        <v>0</v>
      </c>
    </row>
    <row r="10" spans="1:9" x14ac:dyDescent="0.2">
      <c r="A10" s="12" t="str">
        <f t="shared" si="0"/>
        <v>Fr</v>
      </c>
      <c r="B10" s="13">
        <f t="shared" si="1"/>
        <v>43925</v>
      </c>
      <c r="C10" s="12" t="str">
        <f t="array" ref="C10">IF(OR(EXACT(B10,Vorgabe!$D$2:$D$31)),"Feiertag",IF(A10="Sa","Wochenende",IF(A10="So","Wochenende","")))</f>
        <v/>
      </c>
      <c r="D10" s="14"/>
      <c r="E10" s="14">
        <f>IF(D10="",0,Vorgabe!$B$4)</f>
        <v>0</v>
      </c>
      <c r="F10" s="14"/>
      <c r="G10" s="14">
        <f t="shared" si="2"/>
        <v>0</v>
      </c>
      <c r="H10" s="14">
        <f>IF(C10="Fehlzeit",Vorgabe!$B$3,IF(C10="",Vorgabe!$B$3,))</f>
        <v>0.33333333333333331</v>
      </c>
      <c r="I10" s="14">
        <f t="shared" si="3"/>
        <v>0</v>
      </c>
    </row>
    <row r="11" spans="1:9" x14ac:dyDescent="0.2">
      <c r="A11" s="12" t="str">
        <f t="shared" si="0"/>
        <v>Sa</v>
      </c>
      <c r="B11" s="13">
        <f t="shared" si="1"/>
        <v>43926</v>
      </c>
      <c r="C11" s="12" t="str">
        <f t="array" ref="C11">IF(OR(EXACT(B11,Vorgabe!$D$2:$D$31)),"Feiertag",IF(A11="Sa","Wochenende",IF(A11="So","Wochenende","")))</f>
        <v>Wochenende</v>
      </c>
      <c r="D11" s="14"/>
      <c r="E11" s="14">
        <f>IF(D11="",0,Vorgabe!$B$4)</f>
        <v>0</v>
      </c>
      <c r="F11" s="14"/>
      <c r="G11" s="14">
        <f t="shared" si="2"/>
        <v>0</v>
      </c>
      <c r="H11" s="14">
        <f>IF(C11="Fehlzeit",Vorgabe!$B$3,IF(C11="",Vorgabe!$B$3,))</f>
        <v>0</v>
      </c>
      <c r="I11" s="14">
        <f t="shared" si="3"/>
        <v>0</v>
      </c>
    </row>
    <row r="12" spans="1:9" x14ac:dyDescent="0.2">
      <c r="A12" s="12" t="str">
        <f t="shared" si="0"/>
        <v>So</v>
      </c>
      <c r="B12" s="13">
        <f t="shared" si="1"/>
        <v>43927</v>
      </c>
      <c r="C12" s="12" t="str">
        <f t="array" ref="C12">IF(OR(EXACT(B12,Vorgabe!$D$2:$D$31)),"Feiertag",IF(A12="Sa","Wochenende",IF(A12="So","Wochenende","")))</f>
        <v>Wochenende</v>
      </c>
      <c r="D12" s="14"/>
      <c r="E12" s="14">
        <f>IF(D12="",0,Vorgabe!$B$4)</f>
        <v>0</v>
      </c>
      <c r="F12" s="14"/>
      <c r="G12" s="14">
        <f t="shared" si="2"/>
        <v>0</v>
      </c>
      <c r="H12" s="14">
        <f>IF(C12="Fehlzeit",Vorgabe!$B$3,IF(C12="",Vorgabe!$B$3,))</f>
        <v>0</v>
      </c>
      <c r="I12" s="14">
        <f t="shared" si="3"/>
        <v>0</v>
      </c>
    </row>
    <row r="13" spans="1:9" x14ac:dyDescent="0.2">
      <c r="A13" s="12" t="str">
        <f t="shared" si="0"/>
        <v>Mo</v>
      </c>
      <c r="B13" s="13">
        <f t="shared" si="1"/>
        <v>43928</v>
      </c>
      <c r="C13" s="12" t="str">
        <f t="array" ref="C13">IF(OR(EXACT(B13,Vorgabe!$D$2:$D$31)),"Feiertag",IF(A13="Sa","Wochenende",IF(A13="So","Wochenende","")))</f>
        <v/>
      </c>
      <c r="D13" s="14"/>
      <c r="E13" s="14">
        <f>IF(D13="",0,Vorgabe!$B$4)</f>
        <v>0</v>
      </c>
      <c r="F13" s="14"/>
      <c r="G13" s="14">
        <f t="shared" si="2"/>
        <v>0</v>
      </c>
      <c r="H13" s="14">
        <f>IF(C13="Fehlzeit",Vorgabe!$B$3,IF(C13="",Vorgabe!$B$3,))</f>
        <v>0.33333333333333331</v>
      </c>
      <c r="I13" s="14">
        <f t="shared" si="3"/>
        <v>0</v>
      </c>
    </row>
    <row r="14" spans="1:9" x14ac:dyDescent="0.2">
      <c r="A14" s="12" t="str">
        <f t="shared" si="0"/>
        <v>Di</v>
      </c>
      <c r="B14" s="13">
        <f t="shared" si="1"/>
        <v>43929</v>
      </c>
      <c r="C14" s="12" t="str">
        <f t="array" ref="C14">IF(OR(EXACT(B14,Vorgabe!$D$2:$D$31)),"Feiertag",IF(A14="Sa","Wochenende",IF(A14="So","Wochenende","")))</f>
        <v/>
      </c>
      <c r="D14" s="14"/>
      <c r="E14" s="14">
        <f>IF(D14="",0,Vorgabe!$B$4)</f>
        <v>0</v>
      </c>
      <c r="F14" s="14"/>
      <c r="G14" s="14">
        <f t="shared" si="2"/>
        <v>0</v>
      </c>
      <c r="H14" s="14">
        <f>IF(C14="Fehlzeit",Vorgabe!$B$3,IF(C14="",Vorgabe!$B$3,))</f>
        <v>0.33333333333333331</v>
      </c>
      <c r="I14" s="14">
        <f t="shared" si="3"/>
        <v>0</v>
      </c>
    </row>
    <row r="15" spans="1:9" x14ac:dyDescent="0.2">
      <c r="A15" s="12" t="str">
        <f t="shared" si="0"/>
        <v>Mi</v>
      </c>
      <c r="B15" s="13">
        <f t="shared" si="1"/>
        <v>43930</v>
      </c>
      <c r="C15" s="12" t="str">
        <f t="array" ref="C15">IF(OR(EXACT(B15,Vorgabe!$D$2:$D$31)),"Feiertag",IF(A15="Sa","Wochenende",IF(A15="So","Wochenende","")))</f>
        <v/>
      </c>
      <c r="D15" s="14"/>
      <c r="E15" s="14">
        <f>IF(D15="",0,Vorgabe!$B$4)</f>
        <v>0</v>
      </c>
      <c r="F15" s="14"/>
      <c r="G15" s="14">
        <f t="shared" si="2"/>
        <v>0</v>
      </c>
      <c r="H15" s="14">
        <f>IF(C15="Fehlzeit",Vorgabe!$B$3,IF(C15="",Vorgabe!$B$3,))</f>
        <v>0.33333333333333331</v>
      </c>
      <c r="I15" s="14">
        <f t="shared" si="3"/>
        <v>0</v>
      </c>
    </row>
    <row r="16" spans="1:9" x14ac:dyDescent="0.2">
      <c r="A16" s="12" t="str">
        <f t="shared" si="0"/>
        <v>Do</v>
      </c>
      <c r="B16" s="13">
        <f t="shared" si="1"/>
        <v>43931</v>
      </c>
      <c r="C16" s="12" t="str">
        <f t="array" ref="C16">IF(OR(EXACT(B16,Vorgabe!$D$2:$D$31)),"Feiertag",IF(A16="Sa","Wochenende",IF(A16="So","Wochenende","")))</f>
        <v/>
      </c>
      <c r="D16" s="14"/>
      <c r="E16" s="14">
        <f>IF(D16="",0,Vorgabe!$B$4)</f>
        <v>0</v>
      </c>
      <c r="F16" s="14"/>
      <c r="G16" s="14">
        <f t="shared" si="2"/>
        <v>0</v>
      </c>
      <c r="H16" s="14">
        <f>IF(C16="Fehlzeit",Vorgabe!$B$3,IF(C16="",Vorgabe!$B$3,))</f>
        <v>0.33333333333333331</v>
      </c>
      <c r="I16" s="14">
        <f t="shared" si="3"/>
        <v>0</v>
      </c>
    </row>
    <row r="17" spans="1:9" x14ac:dyDescent="0.2">
      <c r="A17" s="12" t="str">
        <f t="shared" si="0"/>
        <v>Fr</v>
      </c>
      <c r="B17" s="13">
        <f t="shared" si="1"/>
        <v>43932</v>
      </c>
      <c r="C17" s="12" t="str">
        <f t="array" ref="C17">IF(OR(EXACT(B17,Vorgabe!$D$2:$D$31)),"Feiertag",IF(A17="Sa","Wochenende",IF(A17="So","Wochenende","")))</f>
        <v/>
      </c>
      <c r="D17" s="14"/>
      <c r="E17" s="14">
        <f>IF(D17="",0,Vorgabe!$B$4)</f>
        <v>0</v>
      </c>
      <c r="F17" s="14"/>
      <c r="G17" s="14">
        <f t="shared" si="2"/>
        <v>0</v>
      </c>
      <c r="H17" s="14">
        <f>IF(C17="Fehlzeit",Vorgabe!$B$3,IF(C17="",Vorgabe!$B$3,))</f>
        <v>0.33333333333333331</v>
      </c>
      <c r="I17" s="14">
        <f t="shared" si="3"/>
        <v>0</v>
      </c>
    </row>
    <row r="18" spans="1:9" x14ac:dyDescent="0.2">
      <c r="A18" s="12" t="str">
        <f t="shared" si="0"/>
        <v>Sa</v>
      </c>
      <c r="B18" s="13">
        <f t="shared" si="1"/>
        <v>43933</v>
      </c>
      <c r="C18" s="12" t="str">
        <f t="array" ref="C18">IF(OR(EXACT(B18,Vorgabe!$D$2:$D$31)),"Feiertag",IF(A18="Sa","Wochenende",IF(A18="So","Wochenende","")))</f>
        <v>Wochenende</v>
      </c>
      <c r="D18" s="14"/>
      <c r="E18" s="14">
        <f>IF(D18="",0,Vorgabe!$B$4)</f>
        <v>0</v>
      </c>
      <c r="F18" s="14"/>
      <c r="G18" s="14">
        <f t="shared" si="2"/>
        <v>0</v>
      </c>
      <c r="H18" s="14">
        <f>IF(C18="Fehlzeit",Vorgabe!$B$3,IF(C18="",Vorgabe!$B$3,))</f>
        <v>0</v>
      </c>
      <c r="I18" s="14">
        <f t="shared" si="3"/>
        <v>0</v>
      </c>
    </row>
    <row r="19" spans="1:9" x14ac:dyDescent="0.2">
      <c r="A19" s="12" t="str">
        <f t="shared" si="0"/>
        <v>So</v>
      </c>
      <c r="B19" s="13">
        <f t="shared" si="1"/>
        <v>43934</v>
      </c>
      <c r="C19" s="12" t="str">
        <f t="array" ref="C19">IF(OR(EXACT(B19,Vorgabe!$D$2:$D$31)),"Feiertag",IF(A19="Sa","Wochenende",IF(A19="So","Wochenende","")))</f>
        <v>Wochenende</v>
      </c>
      <c r="D19" s="14"/>
      <c r="E19" s="14">
        <f>IF(D19="",0,Vorgabe!$B$4)</f>
        <v>0</v>
      </c>
      <c r="F19" s="14"/>
      <c r="G19" s="14">
        <f t="shared" si="2"/>
        <v>0</v>
      </c>
      <c r="H19" s="14">
        <f>IF(C19="Fehlzeit",Vorgabe!$B$3,IF(C19="",Vorgabe!$B$3,))</f>
        <v>0</v>
      </c>
      <c r="I19" s="14">
        <f t="shared" si="3"/>
        <v>0</v>
      </c>
    </row>
    <row r="20" spans="1:9" x14ac:dyDescent="0.2">
      <c r="A20" s="12" t="str">
        <f t="shared" si="0"/>
        <v>Mo</v>
      </c>
      <c r="B20" s="13">
        <f t="shared" si="1"/>
        <v>43935</v>
      </c>
      <c r="C20" s="12" t="str">
        <f t="array" ref="C20">IF(OR(EXACT(B20,Vorgabe!$D$2:$D$31)),"Feiertag",IF(A20="Sa","Wochenende",IF(A20="So","Wochenende","")))</f>
        <v/>
      </c>
      <c r="D20" s="14"/>
      <c r="E20" s="14">
        <f>IF(D20="",0,Vorgabe!$B$4)</f>
        <v>0</v>
      </c>
      <c r="F20" s="14"/>
      <c r="G20" s="14">
        <f t="shared" si="2"/>
        <v>0</v>
      </c>
      <c r="H20" s="14">
        <f>IF(C20="Fehlzeit",Vorgabe!$B$3,IF(C20="",Vorgabe!$B$3,))</f>
        <v>0.33333333333333331</v>
      </c>
      <c r="I20" s="14">
        <f t="shared" si="3"/>
        <v>0</v>
      </c>
    </row>
    <row r="21" spans="1:9" x14ac:dyDescent="0.2">
      <c r="A21" s="12" t="str">
        <f t="shared" si="0"/>
        <v>Di</v>
      </c>
      <c r="B21" s="13">
        <f t="shared" si="1"/>
        <v>43936</v>
      </c>
      <c r="C21" s="12" t="str">
        <f t="array" ref="C21">IF(OR(EXACT(B21,Vorgabe!$D$2:$D$31)),"Feiertag",IF(A21="Sa","Wochenende",IF(A21="So","Wochenende","")))</f>
        <v/>
      </c>
      <c r="D21" s="14"/>
      <c r="E21" s="14">
        <f>IF(D21="",0,Vorgabe!$B$4)</f>
        <v>0</v>
      </c>
      <c r="F21" s="14"/>
      <c r="G21" s="14">
        <f t="shared" si="2"/>
        <v>0</v>
      </c>
      <c r="H21" s="14">
        <f>IF(C21="Fehlzeit",Vorgabe!$B$3,IF(C21="",Vorgabe!$B$3,))</f>
        <v>0.33333333333333331</v>
      </c>
      <c r="I21" s="14">
        <f t="shared" si="3"/>
        <v>0</v>
      </c>
    </row>
    <row r="22" spans="1:9" x14ac:dyDescent="0.2">
      <c r="A22" s="12" t="str">
        <f t="shared" si="0"/>
        <v>Mi</v>
      </c>
      <c r="B22" s="13">
        <f t="shared" si="1"/>
        <v>43937</v>
      </c>
      <c r="C22" s="12" t="str">
        <f t="array" ref="C22">IF(OR(EXACT(B22,Vorgabe!$D$2:$D$31)),"Feiertag",IF(A22="Sa","Wochenende",IF(A22="So","Wochenende","")))</f>
        <v/>
      </c>
      <c r="D22" s="14"/>
      <c r="E22" s="14">
        <f>IF(D22="",0,Vorgabe!$B$4)</f>
        <v>0</v>
      </c>
      <c r="F22" s="14"/>
      <c r="G22" s="14">
        <f t="shared" si="2"/>
        <v>0</v>
      </c>
      <c r="H22" s="14">
        <f>IF(C22="Fehlzeit",Vorgabe!$B$3,IF(C22="",Vorgabe!$B$3,))</f>
        <v>0.33333333333333331</v>
      </c>
      <c r="I22" s="14">
        <f t="shared" si="3"/>
        <v>0</v>
      </c>
    </row>
    <row r="23" spans="1:9" x14ac:dyDescent="0.2">
      <c r="A23" s="12" t="str">
        <f t="shared" si="0"/>
        <v>Do</v>
      </c>
      <c r="B23" s="13">
        <f t="shared" si="1"/>
        <v>43938</v>
      </c>
      <c r="C23" s="12" t="str">
        <f t="array" ref="C23">IF(OR(EXACT(B23,Vorgabe!$D$2:$D$31)),"Feiertag",IF(A23="Sa","Wochenende",IF(A23="So","Wochenende","")))</f>
        <v/>
      </c>
      <c r="D23" s="14"/>
      <c r="E23" s="14">
        <f>IF(D23="",0,Vorgabe!$B$4)</f>
        <v>0</v>
      </c>
      <c r="F23" s="14"/>
      <c r="G23" s="14">
        <f t="shared" si="2"/>
        <v>0</v>
      </c>
      <c r="H23" s="14">
        <f>IF(C23="Fehlzeit",Vorgabe!$B$3,IF(C23="",Vorgabe!$B$3,))</f>
        <v>0.33333333333333331</v>
      </c>
      <c r="I23" s="14">
        <f t="shared" si="3"/>
        <v>0</v>
      </c>
    </row>
    <row r="24" spans="1:9" x14ac:dyDescent="0.2">
      <c r="A24" s="12" t="str">
        <f t="shared" si="0"/>
        <v>Fr</v>
      </c>
      <c r="B24" s="13">
        <f t="shared" si="1"/>
        <v>43939</v>
      </c>
      <c r="C24" s="12" t="str">
        <f t="array" ref="C24">IF(OR(EXACT(B24,Vorgabe!$D$2:$D$31)),"Feiertag",IF(A24="Sa","Wochenende",IF(A24="So","Wochenende","")))</f>
        <v/>
      </c>
      <c r="D24" s="14"/>
      <c r="E24" s="14">
        <f>IF(D24="",0,Vorgabe!$B$4)</f>
        <v>0</v>
      </c>
      <c r="F24" s="14"/>
      <c r="G24" s="14">
        <f t="shared" si="2"/>
        <v>0</v>
      </c>
      <c r="H24" s="14">
        <f>IF(C24="Fehlzeit",Vorgabe!$B$3,IF(C24="",Vorgabe!$B$3,))</f>
        <v>0.33333333333333331</v>
      </c>
      <c r="I24" s="14">
        <f t="shared" si="3"/>
        <v>0</v>
      </c>
    </row>
    <row r="25" spans="1:9" x14ac:dyDescent="0.2">
      <c r="A25" s="12" t="str">
        <f t="shared" si="0"/>
        <v>Sa</v>
      </c>
      <c r="B25" s="13">
        <f t="shared" si="1"/>
        <v>43940</v>
      </c>
      <c r="C25" s="12" t="str">
        <f t="array" ref="C25">IF(OR(EXACT(B25,Vorgabe!$D$2:$D$31)),"Feiertag",IF(A25="Sa","Wochenende",IF(A25="So","Wochenende","")))</f>
        <v>Wochenende</v>
      </c>
      <c r="D25" s="14"/>
      <c r="E25" s="14">
        <f>IF(D25="",0,Vorgabe!$B$4)</f>
        <v>0</v>
      </c>
      <c r="F25" s="14"/>
      <c r="G25" s="14">
        <f t="shared" si="2"/>
        <v>0</v>
      </c>
      <c r="H25" s="14">
        <f>IF(C25="Fehlzeit",Vorgabe!$B$3,IF(C25="",Vorgabe!$B$3,))</f>
        <v>0</v>
      </c>
      <c r="I25" s="14">
        <f t="shared" si="3"/>
        <v>0</v>
      </c>
    </row>
    <row r="26" spans="1:9" x14ac:dyDescent="0.2">
      <c r="A26" s="12" t="str">
        <f t="shared" si="0"/>
        <v>So</v>
      </c>
      <c r="B26" s="13">
        <f t="shared" si="1"/>
        <v>43941</v>
      </c>
      <c r="C26" s="12" t="str">
        <f t="array" ref="C26">IF(OR(EXACT(B26,Vorgabe!$D$2:$D$31)),"Feiertag",IF(A26="Sa","Wochenende",IF(A26="So","Wochenende","")))</f>
        <v>Wochenende</v>
      </c>
      <c r="D26" s="14"/>
      <c r="E26" s="14">
        <f>IF(D26="",0,Vorgabe!$B$4)</f>
        <v>0</v>
      </c>
      <c r="F26" s="14"/>
      <c r="G26" s="14">
        <f t="shared" si="2"/>
        <v>0</v>
      </c>
      <c r="H26" s="14">
        <f>IF(C26="Fehlzeit",Vorgabe!$B$3,IF(C26="",Vorgabe!$B$3,))</f>
        <v>0</v>
      </c>
      <c r="I26" s="14">
        <f t="shared" si="3"/>
        <v>0</v>
      </c>
    </row>
    <row r="27" spans="1:9" x14ac:dyDescent="0.2">
      <c r="A27" s="12" t="str">
        <f t="shared" si="0"/>
        <v>Mo</v>
      </c>
      <c r="B27" s="13">
        <f t="shared" si="1"/>
        <v>43942</v>
      </c>
      <c r="C27" s="12" t="str">
        <f t="array" ref="C27">IF(OR(EXACT(B27,Vorgabe!$D$2:$D$31)),"Feiertag",IF(A27="Sa","Wochenende",IF(A27="So","Wochenende","")))</f>
        <v/>
      </c>
      <c r="D27" s="14"/>
      <c r="E27" s="14">
        <f>IF(D27="",0,Vorgabe!$B$4)</f>
        <v>0</v>
      </c>
      <c r="F27" s="14"/>
      <c r="G27" s="14">
        <f t="shared" si="2"/>
        <v>0</v>
      </c>
      <c r="H27" s="14">
        <f>IF(C27="Fehlzeit",Vorgabe!$B$3,IF(C27="",Vorgabe!$B$3,))</f>
        <v>0.33333333333333331</v>
      </c>
      <c r="I27" s="14">
        <f t="shared" si="3"/>
        <v>0</v>
      </c>
    </row>
    <row r="28" spans="1:9" x14ac:dyDescent="0.2">
      <c r="A28" s="12" t="str">
        <f t="shared" si="0"/>
        <v>Di</v>
      </c>
      <c r="B28" s="13">
        <f t="shared" si="1"/>
        <v>43943</v>
      </c>
      <c r="C28" s="12" t="str">
        <f t="array" ref="C28">IF(OR(EXACT(B28,Vorgabe!$D$2:$D$31)),"Feiertag",IF(A28="Sa","Wochenende",IF(A28="So","Wochenende","")))</f>
        <v/>
      </c>
      <c r="D28" s="14"/>
      <c r="E28" s="14">
        <f>IF(D28="",0,Vorgabe!$B$4)</f>
        <v>0</v>
      </c>
      <c r="F28" s="14"/>
      <c r="G28" s="14">
        <f t="shared" si="2"/>
        <v>0</v>
      </c>
      <c r="H28" s="14">
        <f>IF(C28="Fehlzeit",Vorgabe!$B$3,IF(C28="",Vorgabe!$B$3,))</f>
        <v>0.33333333333333331</v>
      </c>
      <c r="I28" s="14">
        <f t="shared" si="3"/>
        <v>0</v>
      </c>
    </row>
    <row r="29" spans="1:9" x14ac:dyDescent="0.2">
      <c r="A29" s="12" t="str">
        <f t="shared" si="0"/>
        <v>Mi</v>
      </c>
      <c r="B29" s="13">
        <f t="shared" si="1"/>
        <v>43944</v>
      </c>
      <c r="C29" s="12" t="str">
        <f t="array" ref="C29">IF(OR(EXACT(B29,Vorgabe!$D$2:$D$31)),"Feiertag",IF(A29="Sa","Wochenende",IF(A29="So","Wochenende","")))</f>
        <v/>
      </c>
      <c r="D29" s="14"/>
      <c r="E29" s="14">
        <f>IF(D29="",0,Vorgabe!$B$4)</f>
        <v>0</v>
      </c>
      <c r="F29" s="14"/>
      <c r="G29" s="14">
        <f t="shared" si="2"/>
        <v>0</v>
      </c>
      <c r="H29" s="14">
        <f>IF(C29="Fehlzeit",Vorgabe!$B$3,IF(C29="",Vorgabe!$B$3,))</f>
        <v>0.33333333333333331</v>
      </c>
      <c r="I29" s="14">
        <f t="shared" si="3"/>
        <v>0</v>
      </c>
    </row>
    <row r="30" spans="1:9" x14ac:dyDescent="0.2">
      <c r="A30" s="12" t="str">
        <f t="shared" si="0"/>
        <v>Do</v>
      </c>
      <c r="B30" s="13">
        <f t="shared" si="1"/>
        <v>43945</v>
      </c>
      <c r="C30" s="12" t="str">
        <f t="array" ref="C30">IF(OR(EXACT(B30,Vorgabe!$D$2:$D$31)),"Feiertag",IF(A30="Sa","Wochenende",IF(A30="So","Wochenende","")))</f>
        <v/>
      </c>
      <c r="D30" s="14"/>
      <c r="E30" s="14">
        <f>IF(D30="",0,Vorgabe!$B$4)</f>
        <v>0</v>
      </c>
      <c r="F30" s="14"/>
      <c r="G30" s="14">
        <f t="shared" si="2"/>
        <v>0</v>
      </c>
      <c r="H30" s="14">
        <f>IF(C30="Fehlzeit",Vorgabe!$B$3,IF(C30="",Vorgabe!$B$3,))</f>
        <v>0.33333333333333331</v>
      </c>
      <c r="I30" s="14">
        <f t="shared" si="3"/>
        <v>0</v>
      </c>
    </row>
    <row r="31" spans="1:9" x14ac:dyDescent="0.2">
      <c r="A31" s="12" t="str">
        <f t="shared" si="0"/>
        <v>Fr</v>
      </c>
      <c r="B31" s="13">
        <f t="shared" si="1"/>
        <v>43946</v>
      </c>
      <c r="C31" s="12" t="str">
        <f t="array" ref="C31">IF(OR(EXACT(B31,Vorgabe!$D$2:$D$31)),"Feiertag",IF(A31="Sa","Wochenende",IF(A31="So","Wochenende","")))</f>
        <v/>
      </c>
      <c r="D31" s="14"/>
      <c r="E31" s="14">
        <f>IF(D31="",0,Vorgabe!$B$4)</f>
        <v>0</v>
      </c>
      <c r="F31" s="14"/>
      <c r="G31" s="14">
        <f t="shared" si="2"/>
        <v>0</v>
      </c>
      <c r="H31" s="14">
        <f>IF(C31="Fehlzeit",Vorgabe!$B$3,IF(C31="",Vorgabe!$B$3,))</f>
        <v>0.33333333333333331</v>
      </c>
      <c r="I31" s="14">
        <f t="shared" si="3"/>
        <v>0</v>
      </c>
    </row>
    <row r="32" spans="1:9" x14ac:dyDescent="0.2">
      <c r="A32" s="12" t="str">
        <f t="shared" si="0"/>
        <v>Sa</v>
      </c>
      <c r="B32" s="13">
        <f t="shared" si="1"/>
        <v>43947</v>
      </c>
      <c r="C32" s="12" t="str">
        <f t="array" ref="C32">IF(OR(EXACT(B32,Vorgabe!$D$2:$D$31)),"Feiertag",IF(A32="Sa","Wochenende",IF(A32="So","Wochenende","")))</f>
        <v>Wochenende</v>
      </c>
      <c r="D32" s="14"/>
      <c r="E32" s="14">
        <f>IF(D32="",0,Vorgabe!$B$4)</f>
        <v>0</v>
      </c>
      <c r="F32" s="14"/>
      <c r="G32" s="14">
        <f t="shared" si="2"/>
        <v>0</v>
      </c>
      <c r="H32" s="14">
        <f>IF(C32="Fehlzeit",Vorgabe!$B$3,IF(C32="",Vorgabe!$B$3,))</f>
        <v>0</v>
      </c>
      <c r="I32" s="14">
        <f t="shared" si="3"/>
        <v>0</v>
      </c>
    </row>
    <row r="33" spans="1:9" x14ac:dyDescent="0.2">
      <c r="A33" s="12" t="str">
        <f t="shared" si="0"/>
        <v>So</v>
      </c>
      <c r="B33" s="13">
        <f t="shared" si="1"/>
        <v>43948</v>
      </c>
      <c r="C33" s="12" t="str">
        <f t="array" ref="C33">IF(OR(EXACT(B33,Vorgabe!$D$2:$D$31)),"Feiertag",IF(A33="Sa","Wochenende",IF(A33="So","Wochenende","")))</f>
        <v>Wochenende</v>
      </c>
      <c r="D33" s="14"/>
      <c r="E33" s="14">
        <f>IF(D33="",0,Vorgabe!$B$4)</f>
        <v>0</v>
      </c>
      <c r="F33" s="14"/>
      <c r="G33" s="14">
        <f t="shared" si="2"/>
        <v>0</v>
      </c>
      <c r="H33" s="14">
        <f>IF(C33="Fehlzeit",Vorgabe!$B$3,IF(C33="",Vorgabe!$B$3,))</f>
        <v>0</v>
      </c>
      <c r="I33" s="14">
        <f t="shared" si="3"/>
        <v>0</v>
      </c>
    </row>
    <row r="34" spans="1:9" x14ac:dyDescent="0.2">
      <c r="A34" s="12" t="str">
        <f t="shared" si="0"/>
        <v>Mo</v>
      </c>
      <c r="B34" s="13">
        <f t="shared" si="1"/>
        <v>43949</v>
      </c>
      <c r="C34" s="12" t="str">
        <f t="array" ref="C34">IF(OR(EXACT(B34,Vorgabe!$D$2:$D$31)),"Feiertag",IF(A34="Sa","Wochenende",IF(A34="So","Wochenende","")))</f>
        <v/>
      </c>
      <c r="D34" s="14"/>
      <c r="E34" s="14">
        <f>IF(D34="",0,Vorgabe!$B$4)</f>
        <v>0</v>
      </c>
      <c r="F34" s="14"/>
      <c r="G34" s="14">
        <f t="shared" si="2"/>
        <v>0</v>
      </c>
      <c r="H34" s="14">
        <f>IF(C34="Fehlzeit",Vorgabe!$B$3,IF(C34="",Vorgabe!$B$3,))</f>
        <v>0.33333333333333331</v>
      </c>
      <c r="I34" s="14">
        <f t="shared" si="3"/>
        <v>0</v>
      </c>
    </row>
    <row r="35" spans="1:9" x14ac:dyDescent="0.2">
      <c r="A35" s="12" t="str">
        <f t="shared" si="0"/>
        <v>Di</v>
      </c>
      <c r="B35" s="13">
        <f t="shared" si="1"/>
        <v>43950</v>
      </c>
      <c r="C35" s="12" t="str">
        <f t="array" ref="C35">IF(OR(EXACT(B35,Vorgabe!$D$2:$D$31)),"Feiertag",IF(A35="Sa","Wochenende",IF(A35="So","Wochenende","")))</f>
        <v/>
      </c>
      <c r="D35" s="14"/>
      <c r="E35" s="14">
        <f>IF(D35="",0,Vorgabe!$B$4)</f>
        <v>0</v>
      </c>
      <c r="F35" s="14"/>
      <c r="G35" s="14">
        <f t="shared" si="2"/>
        <v>0</v>
      </c>
      <c r="H35" s="14">
        <f>IF(C35="Fehlzeit",Vorgabe!$B$3,IF(C35="",Vorgabe!$B$3,))</f>
        <v>0.33333333333333331</v>
      </c>
      <c r="I35" s="14">
        <f t="shared" si="3"/>
        <v>0</v>
      </c>
    </row>
  </sheetData>
  <mergeCells count="4">
    <mergeCell ref="A1:C1"/>
    <mergeCell ref="G1:H1"/>
    <mergeCell ref="G2:H2"/>
    <mergeCell ref="G3:H3"/>
  </mergeCells>
  <conditionalFormatting sqref="A6:D6 E6:I10 D7:D10 A7:C35 D11:I28 E29:I30 D29:D32 G31:I35">
    <cfRule type="expression" dxfId="34" priority="3">
      <formula>OR($C6="Wochenende",$C6="Feiertag")</formula>
    </cfRule>
  </conditionalFormatting>
  <conditionalFormatting sqref="A6:D6 E6:I10 D7:D10 A7:C35 D11:I35">
    <cfRule type="expression" dxfId="33" priority="2">
      <formula>OR($C6="Krank",$C6="Fehlzeit")</formula>
    </cfRule>
  </conditionalFormatting>
  <conditionalFormatting sqref="D33:F35">
    <cfRule type="expression" dxfId="32" priority="77">
      <formula>OR($C33="Wochenende",$C33="Feiertag")</formula>
    </cfRule>
  </conditionalFormatting>
  <conditionalFormatting sqref="E31:F32">
    <cfRule type="expression" dxfId="31" priority="73">
      <formula>OR($C31="Wochenende",$C31="Feiertag")</formula>
    </cfRule>
  </conditionalFormatting>
  <pageMargins left="0.78749999999999998" right="0.78749999999999998" top="0.98402777777777795" bottom="0.98402777777777795" header="0.511811023622047" footer="0.511811023622047"/>
  <pageSetup paperSize="9"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6"/>
  <sheetViews>
    <sheetView zoomScaleNormal="100" workbookViewId="0">
      <selection activeCell="I31" sqref="I31"/>
    </sheetView>
  </sheetViews>
  <sheetFormatPr baseColWidth="10" defaultColWidth="11.42578125" defaultRowHeight="12.75" x14ac:dyDescent="0.2"/>
  <cols>
    <col min="1" max="1" width="5.42578125" customWidth="1"/>
    <col min="2" max="2" width="10.85546875" customWidth="1"/>
    <col min="3" max="3" width="11.85546875" customWidth="1"/>
    <col min="4" max="4" width="8.28515625" customWidth="1"/>
    <col min="5" max="5" width="7.7109375" customWidth="1"/>
    <col min="6" max="6" width="6.5703125" customWidth="1"/>
    <col min="7" max="7" width="10.7109375" customWidth="1"/>
    <col min="8" max="8" width="13.85546875" customWidth="1"/>
    <col min="9" max="9" width="10.140625" customWidth="1"/>
  </cols>
  <sheetData>
    <row r="1" spans="1:9" ht="15.75" x14ac:dyDescent="0.25">
      <c r="A1" s="26" t="s">
        <v>8</v>
      </c>
      <c r="B1" s="26"/>
      <c r="C1" s="26"/>
      <c r="D1" s="4">
        <f>DATE(E1,F1,1)</f>
        <v>43951</v>
      </c>
      <c r="E1" s="5">
        <f>Vorgabe!B2</f>
        <v>2024</v>
      </c>
      <c r="F1" s="6">
        <v>5</v>
      </c>
      <c r="G1" s="27" t="s">
        <v>9</v>
      </c>
      <c r="H1" s="27"/>
      <c r="I1" s="7">
        <f>SUM(G6:G36)</f>
        <v>0</v>
      </c>
    </row>
    <row r="2" spans="1:9" ht="14.25" x14ac:dyDescent="0.2">
      <c r="G2" s="28" t="s">
        <v>10</v>
      </c>
      <c r="H2" s="28"/>
      <c r="I2" s="8">
        <f>SUM(I6:I36)</f>
        <v>0</v>
      </c>
    </row>
    <row r="3" spans="1:9" ht="15.75" x14ac:dyDescent="0.25">
      <c r="B3" s="9" t="s">
        <v>11</v>
      </c>
      <c r="C3" s="10">
        <f ca="1">INDIRECT(TEXT(D1-1,"MMMM")&amp;"!I3")</f>
        <v>0</v>
      </c>
      <c r="G3" s="27" t="s">
        <v>12</v>
      </c>
      <c r="H3" s="27"/>
      <c r="I3" s="7">
        <f ca="1">C3+SUM(I6:I36)</f>
        <v>0</v>
      </c>
    </row>
    <row r="5" spans="1:9" ht="15" x14ac:dyDescent="0.25">
      <c r="A5" s="11" t="s">
        <v>13</v>
      </c>
      <c r="B5" s="11" t="s">
        <v>14</v>
      </c>
      <c r="C5" s="11" t="s">
        <v>15</v>
      </c>
      <c r="D5" s="11" t="s">
        <v>16</v>
      </c>
      <c r="E5" s="11" t="s">
        <v>17</v>
      </c>
      <c r="F5" s="11" t="s">
        <v>18</v>
      </c>
      <c r="G5" s="11" t="s">
        <v>19</v>
      </c>
      <c r="H5" s="11" t="s">
        <v>20</v>
      </c>
      <c r="I5" s="11" t="s">
        <v>21</v>
      </c>
    </row>
    <row r="6" spans="1:9" x14ac:dyDescent="0.2">
      <c r="A6" s="12" t="str">
        <f t="shared" ref="A6:A36" si="0">TEXT(B6,"TTT")</f>
        <v>Mi</v>
      </c>
      <c r="B6" s="13">
        <f t="shared" ref="B6:B36" si="1">DATE($E$1,$F$1,ROW()-5)</f>
        <v>43951</v>
      </c>
      <c r="C6" s="12" t="str">
        <f t="array" ref="C6">IF(OR(EXACT(B6,Vorgabe!$D$2:$D$31)),"Feiertag",IF(A6="Sa","Wochenende",IF(A6="So","Wochenende","")))</f>
        <v>Feiertag</v>
      </c>
      <c r="D6" s="14"/>
      <c r="E6" s="14">
        <f>IF(D6="",0,Vorgabe!$B$4)</f>
        <v>0</v>
      </c>
      <c r="F6" s="14"/>
      <c r="G6" s="14">
        <f t="shared" ref="G6:G36" si="2">IF(D6="",0,IF(F6&gt;D6,F6-D6-E6,1+F6-D6-E6))</f>
        <v>0</v>
      </c>
      <c r="H6" s="14">
        <f>IF(C6="Fehlzeit",Vorgabe!$B$3,IF(C6="",Vorgabe!$B$3,))</f>
        <v>0</v>
      </c>
      <c r="I6" s="14">
        <f t="shared" ref="I6:I36" si="3">IF(C6="Fehlzeit",G6-H6,IF(D6="",0,IF(G6&lt;&gt;0,G6-H6,)))</f>
        <v>0</v>
      </c>
    </row>
    <row r="7" spans="1:9" x14ac:dyDescent="0.2">
      <c r="A7" s="12" t="str">
        <f t="shared" si="0"/>
        <v>Do</v>
      </c>
      <c r="B7" s="13">
        <f t="shared" si="1"/>
        <v>43952</v>
      </c>
      <c r="C7" s="12" t="str">
        <f t="array" ref="C7">IF(OR(EXACT(B7,Vorgabe!$D$2:$D$31)),"Feiertag",IF(A7="Sa","Wochenende",IF(A7="So","Wochenende","")))</f>
        <v/>
      </c>
      <c r="D7" s="14"/>
      <c r="E7" s="14">
        <f>IF(D7="",0,Vorgabe!$B$4)</f>
        <v>0</v>
      </c>
      <c r="F7" s="14"/>
      <c r="G7" s="14">
        <f t="shared" si="2"/>
        <v>0</v>
      </c>
      <c r="H7" s="14">
        <f>IF(C7="Fehlzeit",Vorgabe!$B$3,IF(C7="",Vorgabe!$B$3,))</f>
        <v>0.33333333333333331</v>
      </c>
      <c r="I7" s="14">
        <f t="shared" si="3"/>
        <v>0</v>
      </c>
    </row>
    <row r="8" spans="1:9" x14ac:dyDescent="0.2">
      <c r="A8" s="12" t="str">
        <f t="shared" si="0"/>
        <v>Fr</v>
      </c>
      <c r="B8" s="13">
        <f t="shared" si="1"/>
        <v>43953</v>
      </c>
      <c r="C8" s="12" t="str">
        <f t="array" ref="C8">IF(OR(EXACT(B8,Vorgabe!$D$2:$D$31)),"Feiertag",IF(A8="Sa","Wochenende",IF(A8="So","Wochenende","")))</f>
        <v/>
      </c>
      <c r="D8" s="14"/>
      <c r="E8" s="14">
        <f>IF(D8="",0,Vorgabe!$B$4)</f>
        <v>0</v>
      </c>
      <c r="F8" s="14"/>
      <c r="G8" s="14">
        <f t="shared" si="2"/>
        <v>0</v>
      </c>
      <c r="H8" s="14">
        <f>IF(C8="Fehlzeit",Vorgabe!$B$3,IF(C8="",Vorgabe!$B$3,))</f>
        <v>0.33333333333333331</v>
      </c>
      <c r="I8" s="14">
        <f t="shared" si="3"/>
        <v>0</v>
      </c>
    </row>
    <row r="9" spans="1:9" x14ac:dyDescent="0.2">
      <c r="A9" s="12" t="str">
        <f t="shared" si="0"/>
        <v>Sa</v>
      </c>
      <c r="B9" s="13">
        <f t="shared" si="1"/>
        <v>43954</v>
      </c>
      <c r="C9" s="12" t="str">
        <f t="array" ref="C9">IF(OR(EXACT(B9,Vorgabe!$D$2:$D$31)),"Feiertag",IF(A9="Sa","Wochenende",IF(A9="So","Wochenende","")))</f>
        <v>Wochenende</v>
      </c>
      <c r="D9" s="14"/>
      <c r="E9" s="14">
        <f>IF(D9="",0,Vorgabe!$B$4)</f>
        <v>0</v>
      </c>
      <c r="F9" s="14"/>
      <c r="G9" s="14">
        <f t="shared" si="2"/>
        <v>0</v>
      </c>
      <c r="H9" s="14">
        <f>IF(C9="Fehlzeit",Vorgabe!$B$3,IF(C9="",Vorgabe!$B$3,))</f>
        <v>0</v>
      </c>
      <c r="I9" s="14">
        <f t="shared" si="3"/>
        <v>0</v>
      </c>
    </row>
    <row r="10" spans="1:9" x14ac:dyDescent="0.2">
      <c r="A10" s="12" t="str">
        <f t="shared" si="0"/>
        <v>So</v>
      </c>
      <c r="B10" s="13">
        <f t="shared" si="1"/>
        <v>43955</v>
      </c>
      <c r="C10" s="12" t="str">
        <f t="array" ref="C10">IF(OR(EXACT(B10,Vorgabe!$D$2:$D$31)),"Feiertag",IF(A10="Sa","Wochenende",IF(A10="So","Wochenende","")))</f>
        <v>Wochenende</v>
      </c>
      <c r="D10" s="14"/>
      <c r="E10" s="14">
        <f>IF(D10="",0,Vorgabe!$B$4)</f>
        <v>0</v>
      </c>
      <c r="F10" s="14"/>
      <c r="G10" s="14">
        <f t="shared" si="2"/>
        <v>0</v>
      </c>
      <c r="H10" s="14">
        <f>IF(C10="Fehlzeit",Vorgabe!$B$3,IF(C10="",Vorgabe!$B$3,))</f>
        <v>0</v>
      </c>
      <c r="I10" s="14">
        <f t="shared" si="3"/>
        <v>0</v>
      </c>
    </row>
    <row r="11" spans="1:9" x14ac:dyDescent="0.2">
      <c r="A11" s="12" t="str">
        <f t="shared" si="0"/>
        <v>Mo</v>
      </c>
      <c r="B11" s="13">
        <f t="shared" si="1"/>
        <v>43956</v>
      </c>
      <c r="C11" s="12" t="str">
        <f t="array" ref="C11">IF(OR(EXACT(B11,Vorgabe!$D$2:$D$31)),"Feiertag",IF(A11="Sa","Wochenende",IF(A11="So","Wochenende","")))</f>
        <v/>
      </c>
      <c r="D11" s="14"/>
      <c r="E11" s="14">
        <f>IF(D11="",0,Vorgabe!$B$4)</f>
        <v>0</v>
      </c>
      <c r="F11" s="14"/>
      <c r="G11" s="14">
        <f t="shared" si="2"/>
        <v>0</v>
      </c>
      <c r="H11" s="14">
        <f>IF(C11="Fehlzeit",Vorgabe!$B$3,IF(C11="",Vorgabe!$B$3,))</f>
        <v>0.33333333333333331</v>
      </c>
      <c r="I11" s="14">
        <f t="shared" si="3"/>
        <v>0</v>
      </c>
    </row>
    <row r="12" spans="1:9" x14ac:dyDescent="0.2">
      <c r="A12" s="12" t="str">
        <f t="shared" si="0"/>
        <v>Di</v>
      </c>
      <c r="B12" s="13">
        <f t="shared" si="1"/>
        <v>43957</v>
      </c>
      <c r="C12" s="12" t="str">
        <f t="array" ref="C12">IF(OR(EXACT(B12,Vorgabe!$D$2:$D$31)),"Feiertag",IF(A12="Sa","Wochenende",IF(A12="So","Wochenende","")))</f>
        <v/>
      </c>
      <c r="D12" s="14"/>
      <c r="E12" s="14">
        <f>IF(D12="",0,Vorgabe!$B$4)</f>
        <v>0</v>
      </c>
      <c r="F12" s="14"/>
      <c r="G12" s="14">
        <f t="shared" si="2"/>
        <v>0</v>
      </c>
      <c r="H12" s="14">
        <f>IF(C12="Fehlzeit",Vorgabe!$B$3,IF(C12="",Vorgabe!$B$3,))</f>
        <v>0.33333333333333331</v>
      </c>
      <c r="I12" s="14">
        <f t="shared" si="3"/>
        <v>0</v>
      </c>
    </row>
    <row r="13" spans="1:9" x14ac:dyDescent="0.2">
      <c r="A13" s="12" t="str">
        <f t="shared" si="0"/>
        <v>Mi</v>
      </c>
      <c r="B13" s="13">
        <f t="shared" si="1"/>
        <v>43958</v>
      </c>
      <c r="C13" s="12" t="str">
        <f t="array" ref="C13">IF(OR(EXACT(B13,Vorgabe!$D$2:$D$31)),"Feiertag",IF(A13="Sa","Wochenende",IF(A13="So","Wochenende","")))</f>
        <v/>
      </c>
      <c r="D13" s="14"/>
      <c r="E13" s="14">
        <f>IF(D13="",0,Vorgabe!$B$4)</f>
        <v>0</v>
      </c>
      <c r="F13" s="14"/>
      <c r="G13" s="14">
        <f t="shared" si="2"/>
        <v>0</v>
      </c>
      <c r="H13" s="14">
        <f>IF(C13="Fehlzeit",Vorgabe!$B$3,IF(C13="",Vorgabe!$B$3,))</f>
        <v>0.33333333333333331</v>
      </c>
      <c r="I13" s="14">
        <f t="shared" si="3"/>
        <v>0</v>
      </c>
    </row>
    <row r="14" spans="1:9" x14ac:dyDescent="0.2">
      <c r="A14" s="12" t="str">
        <f t="shared" si="0"/>
        <v>Do</v>
      </c>
      <c r="B14" s="13">
        <f t="shared" si="1"/>
        <v>43959</v>
      </c>
      <c r="C14" s="12" t="str">
        <f t="array" ref="C14">IF(OR(EXACT(B14,Vorgabe!$D$2:$D$31)),"Feiertag",IF(A14="Sa","Wochenende",IF(A14="So","Wochenende","")))</f>
        <v>Feiertag</v>
      </c>
      <c r="D14" s="14"/>
      <c r="E14" s="14">
        <f>IF(D14="",0,Vorgabe!$B$4)</f>
        <v>0</v>
      </c>
      <c r="F14" s="14"/>
      <c r="G14" s="14">
        <f t="shared" si="2"/>
        <v>0</v>
      </c>
      <c r="H14" s="14">
        <f>IF(C14="Fehlzeit",Vorgabe!$B$3,IF(C14="",Vorgabe!$B$3,))</f>
        <v>0</v>
      </c>
      <c r="I14" s="14">
        <f t="shared" si="3"/>
        <v>0</v>
      </c>
    </row>
    <row r="15" spans="1:9" x14ac:dyDescent="0.2">
      <c r="A15" s="12" t="str">
        <f t="shared" si="0"/>
        <v>Fr</v>
      </c>
      <c r="B15" s="13">
        <f t="shared" si="1"/>
        <v>43960</v>
      </c>
      <c r="C15" s="12" t="str">
        <f t="array" ref="C15">IF(OR(EXACT(B15,Vorgabe!$D$2:$D$31)),"Feiertag",IF(A15="Sa","Wochenende",IF(A15="So","Wochenende","")))</f>
        <v/>
      </c>
      <c r="D15" s="14"/>
      <c r="E15" s="14">
        <f>IF(D15="",0,Vorgabe!$B$4)</f>
        <v>0</v>
      </c>
      <c r="F15" s="14"/>
      <c r="G15" s="14">
        <f t="shared" si="2"/>
        <v>0</v>
      </c>
      <c r="H15" s="14">
        <f>IF(C15="Fehlzeit",Vorgabe!$B$3,IF(C15="",Vorgabe!$B$3,))</f>
        <v>0.33333333333333331</v>
      </c>
      <c r="I15" s="14">
        <f t="shared" si="3"/>
        <v>0</v>
      </c>
    </row>
    <row r="16" spans="1:9" x14ac:dyDescent="0.2">
      <c r="A16" s="12" t="str">
        <f t="shared" si="0"/>
        <v>Sa</v>
      </c>
      <c r="B16" s="13">
        <f t="shared" si="1"/>
        <v>43961</v>
      </c>
      <c r="C16" s="12" t="str">
        <f t="array" ref="C16">IF(OR(EXACT(B16,Vorgabe!$D$2:$D$31)),"Feiertag",IF(A16="Sa","Wochenende",IF(A16="So","Wochenende","")))</f>
        <v>Wochenende</v>
      </c>
      <c r="D16" s="14"/>
      <c r="E16" s="14">
        <f>IF(D16="",0,Vorgabe!$B$4)</f>
        <v>0</v>
      </c>
      <c r="F16" s="14"/>
      <c r="G16" s="14">
        <f t="shared" si="2"/>
        <v>0</v>
      </c>
      <c r="H16" s="14">
        <f>IF(C16="Fehlzeit",Vorgabe!$B$3,IF(C16="",Vorgabe!$B$3,))</f>
        <v>0</v>
      </c>
      <c r="I16" s="14">
        <f t="shared" si="3"/>
        <v>0</v>
      </c>
    </row>
    <row r="17" spans="1:9" x14ac:dyDescent="0.2">
      <c r="A17" s="12" t="str">
        <f t="shared" si="0"/>
        <v>So</v>
      </c>
      <c r="B17" s="13">
        <f t="shared" si="1"/>
        <v>43962</v>
      </c>
      <c r="C17" s="12" t="str">
        <f t="array" ref="C17">IF(OR(EXACT(B17,Vorgabe!$D$2:$D$31)),"Feiertag",IF(A17="Sa","Wochenende",IF(A17="So","Wochenende","")))</f>
        <v>Wochenende</v>
      </c>
      <c r="D17" s="14"/>
      <c r="E17" s="14">
        <f>IF(D17="",0,Vorgabe!$B$4)</f>
        <v>0</v>
      </c>
      <c r="F17" s="14"/>
      <c r="G17" s="14">
        <f t="shared" si="2"/>
        <v>0</v>
      </c>
      <c r="H17" s="14">
        <f>IF(C17="Fehlzeit",Vorgabe!$B$3,IF(C17="",Vorgabe!$B$3,))</f>
        <v>0</v>
      </c>
      <c r="I17" s="14">
        <f t="shared" si="3"/>
        <v>0</v>
      </c>
    </row>
    <row r="18" spans="1:9" x14ac:dyDescent="0.2">
      <c r="A18" s="12" t="str">
        <f t="shared" si="0"/>
        <v>Mo</v>
      </c>
      <c r="B18" s="13">
        <f t="shared" si="1"/>
        <v>43963</v>
      </c>
      <c r="C18" s="12" t="str">
        <f t="array" ref="C18">IF(OR(EXACT(B18,Vorgabe!$D$2:$D$31)),"Feiertag",IF(A18="Sa","Wochenende",IF(A18="So","Wochenende","")))</f>
        <v/>
      </c>
      <c r="D18" s="14"/>
      <c r="E18" s="14">
        <f>IF(D18="",0,Vorgabe!$B$4)</f>
        <v>0</v>
      </c>
      <c r="F18" s="14"/>
      <c r="G18" s="14">
        <f t="shared" si="2"/>
        <v>0</v>
      </c>
      <c r="H18" s="14">
        <f>IF(C18="Fehlzeit",Vorgabe!$B$3,IF(C18="",Vorgabe!$B$3,))</f>
        <v>0.33333333333333331</v>
      </c>
      <c r="I18" s="14">
        <f t="shared" si="3"/>
        <v>0</v>
      </c>
    </row>
    <row r="19" spans="1:9" x14ac:dyDescent="0.2">
      <c r="A19" s="12" t="str">
        <f t="shared" si="0"/>
        <v>Di</v>
      </c>
      <c r="B19" s="13">
        <f t="shared" si="1"/>
        <v>43964</v>
      </c>
      <c r="C19" s="12" t="str">
        <f t="array" ref="C19">IF(OR(EXACT(B19,Vorgabe!$D$2:$D$31)),"Feiertag",IF(A19="Sa","Wochenende",IF(A19="So","Wochenende","")))</f>
        <v/>
      </c>
      <c r="D19" s="14"/>
      <c r="E19" s="14">
        <f>IF(D19="",0,Vorgabe!$B$4)</f>
        <v>0</v>
      </c>
      <c r="F19" s="14"/>
      <c r="G19" s="14">
        <f t="shared" si="2"/>
        <v>0</v>
      </c>
      <c r="H19" s="14">
        <f>IF(C19="Fehlzeit",Vorgabe!$B$3,IF(C19="",Vorgabe!$B$3,))</f>
        <v>0.33333333333333331</v>
      </c>
      <c r="I19" s="14">
        <f t="shared" si="3"/>
        <v>0</v>
      </c>
    </row>
    <row r="20" spans="1:9" x14ac:dyDescent="0.2">
      <c r="A20" s="12" t="str">
        <f t="shared" si="0"/>
        <v>Mi</v>
      </c>
      <c r="B20" s="13">
        <f t="shared" si="1"/>
        <v>43965</v>
      </c>
      <c r="C20" s="12" t="str">
        <f t="array" ref="C20">IF(OR(EXACT(B20,Vorgabe!$D$2:$D$31)),"Feiertag",IF(A20="Sa","Wochenende",IF(A20="So","Wochenende","")))</f>
        <v/>
      </c>
      <c r="D20" s="14"/>
      <c r="E20" s="14">
        <f>IF(D20="",0,Vorgabe!$B$4)</f>
        <v>0</v>
      </c>
      <c r="F20" s="14"/>
      <c r="G20" s="14">
        <f t="shared" si="2"/>
        <v>0</v>
      </c>
      <c r="H20" s="14">
        <f>IF(C20="Fehlzeit",Vorgabe!$B$3,IF(C20="",Vorgabe!$B$3,))</f>
        <v>0.33333333333333331</v>
      </c>
      <c r="I20" s="14">
        <f t="shared" si="3"/>
        <v>0</v>
      </c>
    </row>
    <row r="21" spans="1:9" x14ac:dyDescent="0.2">
      <c r="A21" s="12" t="str">
        <f t="shared" si="0"/>
        <v>Do</v>
      </c>
      <c r="B21" s="13">
        <f t="shared" si="1"/>
        <v>43966</v>
      </c>
      <c r="C21" s="12" t="str">
        <f t="array" ref="C21">IF(OR(EXACT(B21,Vorgabe!$D$2:$D$31)),"Feiertag",IF(A21="Sa","Wochenende",IF(A21="So","Wochenende","")))</f>
        <v/>
      </c>
      <c r="D21" s="14"/>
      <c r="E21" s="14">
        <f>IF(D21="",0,Vorgabe!$B$4)</f>
        <v>0</v>
      </c>
      <c r="F21" s="14"/>
      <c r="G21" s="14">
        <f t="shared" si="2"/>
        <v>0</v>
      </c>
      <c r="H21" s="14">
        <f>IF(C21="Fehlzeit",Vorgabe!$B$3,IF(C21="",Vorgabe!$B$3,))</f>
        <v>0.33333333333333331</v>
      </c>
      <c r="I21" s="14">
        <f t="shared" si="3"/>
        <v>0</v>
      </c>
    </row>
    <row r="22" spans="1:9" x14ac:dyDescent="0.2">
      <c r="A22" s="12" t="str">
        <f t="shared" si="0"/>
        <v>Fr</v>
      </c>
      <c r="B22" s="13">
        <f t="shared" si="1"/>
        <v>43967</v>
      </c>
      <c r="C22" s="12" t="str">
        <f t="array" ref="C22">IF(OR(EXACT(B22,Vorgabe!$D$2:$D$31)),"Feiertag",IF(A22="Sa","Wochenende",IF(A22="So","Wochenende","")))</f>
        <v/>
      </c>
      <c r="D22" s="14"/>
      <c r="E22" s="14">
        <f>IF(D22="",0,Vorgabe!$B$4)</f>
        <v>0</v>
      </c>
      <c r="F22" s="14"/>
      <c r="G22" s="14">
        <f t="shared" si="2"/>
        <v>0</v>
      </c>
      <c r="H22" s="14">
        <f>IF(C22="Fehlzeit",Vorgabe!$B$3,IF(C22="",Vorgabe!$B$3,))</f>
        <v>0.33333333333333331</v>
      </c>
      <c r="I22" s="14">
        <f t="shared" si="3"/>
        <v>0</v>
      </c>
    </row>
    <row r="23" spans="1:9" x14ac:dyDescent="0.2">
      <c r="A23" s="12" t="str">
        <f t="shared" si="0"/>
        <v>Sa</v>
      </c>
      <c r="B23" s="13">
        <f t="shared" si="1"/>
        <v>43968</v>
      </c>
      <c r="C23" s="12" t="str">
        <f t="array" ref="C23">IF(OR(EXACT(B23,Vorgabe!$D$2:$D$31)),"Feiertag",IF(A23="Sa","Wochenende",IF(A23="So","Wochenende","")))</f>
        <v>Wochenende</v>
      </c>
      <c r="D23" s="14"/>
      <c r="E23" s="14">
        <f>IF(D23="",0,Vorgabe!$B$4)</f>
        <v>0</v>
      </c>
      <c r="F23" s="14"/>
      <c r="G23" s="14">
        <f t="shared" si="2"/>
        <v>0</v>
      </c>
      <c r="H23" s="14">
        <f>IF(C23="Fehlzeit",Vorgabe!$B$3,IF(C23="",Vorgabe!$B$3,))</f>
        <v>0</v>
      </c>
      <c r="I23" s="14">
        <f t="shared" si="3"/>
        <v>0</v>
      </c>
    </row>
    <row r="24" spans="1:9" x14ac:dyDescent="0.2">
      <c r="A24" s="12" t="str">
        <f t="shared" si="0"/>
        <v>So</v>
      </c>
      <c r="B24" s="13">
        <f t="shared" si="1"/>
        <v>43969</v>
      </c>
      <c r="C24" s="12" t="str">
        <f t="array" ref="C24">IF(OR(EXACT(B24,Vorgabe!$D$2:$D$31)),"Feiertag",IF(A24="Sa","Wochenende",IF(A24="So","Wochenende","")))</f>
        <v>Wochenende</v>
      </c>
      <c r="D24" s="14"/>
      <c r="E24" s="14">
        <f>IF(D24="",0,Vorgabe!$B$4)</f>
        <v>0</v>
      </c>
      <c r="F24" s="14"/>
      <c r="G24" s="14">
        <f t="shared" si="2"/>
        <v>0</v>
      </c>
      <c r="H24" s="14">
        <f>IF(C24="Fehlzeit",Vorgabe!$B$3,IF(C24="",Vorgabe!$B$3,))</f>
        <v>0</v>
      </c>
      <c r="I24" s="14">
        <f t="shared" si="3"/>
        <v>0</v>
      </c>
    </row>
    <row r="25" spans="1:9" x14ac:dyDescent="0.2">
      <c r="A25" s="12" t="str">
        <f t="shared" si="0"/>
        <v>Mo</v>
      </c>
      <c r="B25" s="13">
        <f t="shared" si="1"/>
        <v>43970</v>
      </c>
      <c r="C25" s="12" t="str">
        <f t="array" ref="C25">IF(OR(EXACT(B25,Vorgabe!$D$2:$D$31)),"Feiertag",IF(A25="Sa","Wochenende",IF(A25="So","Wochenende","")))</f>
        <v>Feiertag</v>
      </c>
      <c r="D25" s="14"/>
      <c r="E25" s="14">
        <f>IF(D25="",0,Vorgabe!$B$4)</f>
        <v>0</v>
      </c>
      <c r="F25" s="14"/>
      <c r="G25" s="14">
        <f t="shared" si="2"/>
        <v>0</v>
      </c>
      <c r="H25" s="14">
        <f>IF(C25="Fehlzeit",Vorgabe!$B$3,IF(C25="",Vorgabe!$B$3,))</f>
        <v>0</v>
      </c>
      <c r="I25" s="14">
        <f t="shared" si="3"/>
        <v>0</v>
      </c>
    </row>
    <row r="26" spans="1:9" x14ac:dyDescent="0.2">
      <c r="A26" s="12" t="str">
        <f t="shared" si="0"/>
        <v>Di</v>
      </c>
      <c r="B26" s="13">
        <f t="shared" si="1"/>
        <v>43971</v>
      </c>
      <c r="C26" s="12" t="str">
        <f t="array" ref="C26">IF(OR(EXACT(B26,Vorgabe!$D$2:$D$31)),"Feiertag",IF(A26="Sa","Wochenende",IF(A26="So","Wochenende","")))</f>
        <v/>
      </c>
      <c r="D26" s="14"/>
      <c r="E26" s="14">
        <f>IF(D26="",0,Vorgabe!$B$4)</f>
        <v>0</v>
      </c>
      <c r="F26" s="14"/>
      <c r="G26" s="14">
        <f t="shared" si="2"/>
        <v>0</v>
      </c>
      <c r="H26" s="14">
        <f>IF(C26="Fehlzeit",Vorgabe!$B$3,IF(C26="",Vorgabe!$B$3,))</f>
        <v>0.33333333333333331</v>
      </c>
      <c r="I26" s="14">
        <f t="shared" si="3"/>
        <v>0</v>
      </c>
    </row>
    <row r="27" spans="1:9" x14ac:dyDescent="0.2">
      <c r="A27" s="12" t="str">
        <f t="shared" si="0"/>
        <v>Mi</v>
      </c>
      <c r="B27" s="13">
        <f t="shared" si="1"/>
        <v>43972</v>
      </c>
      <c r="C27" s="12" t="str">
        <f t="array" ref="C27">IF(OR(EXACT(B27,Vorgabe!$D$2:$D$31)),"Feiertag",IF(A27="Sa","Wochenende",IF(A27="So","Wochenende","")))</f>
        <v/>
      </c>
      <c r="D27" s="14"/>
      <c r="E27" s="14">
        <f>IF(D27="",0,Vorgabe!$B$4)</f>
        <v>0</v>
      </c>
      <c r="F27" s="14"/>
      <c r="G27" s="14">
        <f t="shared" si="2"/>
        <v>0</v>
      </c>
      <c r="H27" s="14">
        <f>IF(C27="Fehlzeit",Vorgabe!$B$3,IF(C27="",Vorgabe!$B$3,))</f>
        <v>0.33333333333333331</v>
      </c>
      <c r="I27" s="14">
        <f t="shared" si="3"/>
        <v>0</v>
      </c>
    </row>
    <row r="28" spans="1:9" x14ac:dyDescent="0.2">
      <c r="A28" s="12" t="str">
        <f t="shared" si="0"/>
        <v>Do</v>
      </c>
      <c r="B28" s="13">
        <f t="shared" si="1"/>
        <v>43973</v>
      </c>
      <c r="C28" s="12" t="str">
        <f t="array" ref="C28">IF(OR(EXACT(B28,Vorgabe!$D$2:$D$31)),"Feiertag",IF(A28="Sa","Wochenende",IF(A28="So","Wochenende","")))</f>
        <v/>
      </c>
      <c r="D28" s="14"/>
      <c r="E28" s="14">
        <f>IF(D28="",0,Vorgabe!$B$4)</f>
        <v>0</v>
      </c>
      <c r="F28" s="14"/>
      <c r="G28" s="14">
        <f t="shared" si="2"/>
        <v>0</v>
      </c>
      <c r="H28" s="14">
        <f>IF(C28="Fehlzeit",Vorgabe!$B$3,IF(C28="",Vorgabe!$B$3,))</f>
        <v>0.33333333333333331</v>
      </c>
      <c r="I28" s="14">
        <f t="shared" si="3"/>
        <v>0</v>
      </c>
    </row>
    <row r="29" spans="1:9" x14ac:dyDescent="0.2">
      <c r="A29" s="12" t="str">
        <f t="shared" si="0"/>
        <v>Fr</v>
      </c>
      <c r="B29" s="13">
        <f t="shared" si="1"/>
        <v>43974</v>
      </c>
      <c r="C29" s="12" t="str">
        <f t="array" ref="C29">IF(OR(EXACT(B29,Vorgabe!$D$2:$D$31)),"Feiertag",IF(A29="Sa","Wochenende",IF(A29="So","Wochenende","")))</f>
        <v/>
      </c>
      <c r="D29" s="14"/>
      <c r="E29" s="14">
        <f>IF(D29="",0,Vorgabe!$B$4)</f>
        <v>0</v>
      </c>
      <c r="F29" s="14"/>
      <c r="G29" s="14">
        <f t="shared" si="2"/>
        <v>0</v>
      </c>
      <c r="H29" s="14">
        <f>IF(C29="Fehlzeit",Vorgabe!$B$3,IF(C29="",Vorgabe!$B$3,))</f>
        <v>0.33333333333333331</v>
      </c>
      <c r="I29" s="14">
        <f t="shared" si="3"/>
        <v>0</v>
      </c>
    </row>
    <row r="30" spans="1:9" x14ac:dyDescent="0.2">
      <c r="A30" s="12" t="str">
        <f t="shared" si="0"/>
        <v>Sa</v>
      </c>
      <c r="B30" s="13">
        <f t="shared" si="1"/>
        <v>43975</v>
      </c>
      <c r="C30" s="12" t="str">
        <f t="array" ref="C30">IF(OR(EXACT(B30,Vorgabe!$D$2:$D$31)),"Feiertag",IF(A30="Sa","Wochenende",IF(A30="So","Wochenende","")))</f>
        <v>Wochenende</v>
      </c>
      <c r="D30" s="14"/>
      <c r="E30" s="14">
        <f>IF(D30="",0,Vorgabe!$B$4)</f>
        <v>0</v>
      </c>
      <c r="F30" s="14"/>
      <c r="G30" s="14">
        <f t="shared" si="2"/>
        <v>0</v>
      </c>
      <c r="H30" s="14">
        <f>IF(C30="Fehlzeit",Vorgabe!$B$3,IF(C30="",Vorgabe!$B$3,))</f>
        <v>0</v>
      </c>
      <c r="I30" s="14">
        <f t="shared" si="3"/>
        <v>0</v>
      </c>
    </row>
    <row r="31" spans="1:9" x14ac:dyDescent="0.2">
      <c r="A31" s="12" t="str">
        <f t="shared" si="0"/>
        <v>So</v>
      </c>
      <c r="B31" s="13">
        <f t="shared" si="1"/>
        <v>43976</v>
      </c>
      <c r="C31" s="12" t="str">
        <f t="array" ref="C31">IF(OR(EXACT(B31,Vorgabe!$D$2:$D$31)),"Feiertag",IF(A31="Sa","Wochenende",IF(A31="So","Wochenende","")))</f>
        <v>Wochenende</v>
      </c>
      <c r="D31" s="14"/>
      <c r="E31" s="14">
        <f>IF(D31="",0,Vorgabe!$B$4)</f>
        <v>0</v>
      </c>
      <c r="F31" s="14"/>
      <c r="G31" s="14">
        <f t="shared" si="2"/>
        <v>0</v>
      </c>
      <c r="H31" s="14">
        <f>IF(C31="Fehlzeit",Vorgabe!$B$3,IF(C31="",Vorgabe!$B$3,))</f>
        <v>0</v>
      </c>
      <c r="I31" s="14">
        <f t="shared" si="3"/>
        <v>0</v>
      </c>
    </row>
    <row r="32" spans="1:9" x14ac:dyDescent="0.2">
      <c r="A32" s="12" t="str">
        <f t="shared" si="0"/>
        <v>Mo</v>
      </c>
      <c r="B32" s="13">
        <f t="shared" si="1"/>
        <v>43977</v>
      </c>
      <c r="C32" s="12" t="str">
        <f t="array" ref="C32">IF(OR(EXACT(B32,Vorgabe!$D$2:$D$31)),"Feiertag",IF(A32="Sa","Wochenende",IF(A32="So","Wochenende","")))</f>
        <v/>
      </c>
      <c r="D32" s="14"/>
      <c r="E32" s="14">
        <f>IF(D32="",0,Vorgabe!$B$4)</f>
        <v>0</v>
      </c>
      <c r="F32" s="14"/>
      <c r="G32" s="14">
        <f t="shared" si="2"/>
        <v>0</v>
      </c>
      <c r="H32" s="14">
        <f>IF(C32="Fehlzeit",Vorgabe!$B$3,IF(C32="",Vorgabe!$B$3,))</f>
        <v>0.33333333333333331</v>
      </c>
      <c r="I32" s="14">
        <f t="shared" si="3"/>
        <v>0</v>
      </c>
    </row>
    <row r="33" spans="1:9" x14ac:dyDescent="0.2">
      <c r="A33" s="12" t="str">
        <f t="shared" si="0"/>
        <v>Di</v>
      </c>
      <c r="B33" s="13">
        <f t="shared" si="1"/>
        <v>43978</v>
      </c>
      <c r="C33" s="12" t="str">
        <f t="array" ref="C33">IF(OR(EXACT(B33,Vorgabe!$D$2:$D$31)),"Feiertag",IF(A33="Sa","Wochenende",IF(A33="So","Wochenende","")))</f>
        <v/>
      </c>
      <c r="D33" s="14"/>
      <c r="E33" s="14">
        <f>IF(D33="",0,Vorgabe!$B$4)</f>
        <v>0</v>
      </c>
      <c r="F33" s="14"/>
      <c r="G33" s="14">
        <f t="shared" si="2"/>
        <v>0</v>
      </c>
      <c r="H33" s="14">
        <f>IF(C33="Fehlzeit",Vorgabe!$B$3,IF(C33="",Vorgabe!$B$3,))</f>
        <v>0.33333333333333331</v>
      </c>
      <c r="I33" s="14">
        <f t="shared" si="3"/>
        <v>0</v>
      </c>
    </row>
    <row r="34" spans="1:9" x14ac:dyDescent="0.2">
      <c r="A34" s="12" t="str">
        <f t="shared" si="0"/>
        <v>Mi</v>
      </c>
      <c r="B34" s="13">
        <f t="shared" si="1"/>
        <v>43979</v>
      </c>
      <c r="C34" s="12" t="str">
        <f t="array" ref="C34">IF(OR(EXACT(B34,Vorgabe!$D$2:$D$31)),"Feiertag",IF(A34="Sa","Wochenende",IF(A34="So","Wochenende","")))</f>
        <v/>
      </c>
      <c r="D34" s="14"/>
      <c r="E34" s="14">
        <f>IF(D34="",0,Vorgabe!$B$4)</f>
        <v>0</v>
      </c>
      <c r="F34" s="14"/>
      <c r="G34" s="14">
        <f t="shared" si="2"/>
        <v>0</v>
      </c>
      <c r="H34" s="14">
        <f>IF(C34="Fehlzeit",Vorgabe!$B$3,IF(C34="",Vorgabe!$B$3,))</f>
        <v>0.33333333333333331</v>
      </c>
      <c r="I34" s="14">
        <f t="shared" si="3"/>
        <v>0</v>
      </c>
    </row>
    <row r="35" spans="1:9" x14ac:dyDescent="0.2">
      <c r="A35" s="12" t="str">
        <f t="shared" si="0"/>
        <v>Do</v>
      </c>
      <c r="B35" s="13">
        <f t="shared" si="1"/>
        <v>43980</v>
      </c>
      <c r="C35" s="12" t="str">
        <f t="array" ref="C35">IF(OR(EXACT(B35,Vorgabe!$D$2:$D$31)),"Feiertag",IF(A35="Sa","Wochenende",IF(A35="So","Wochenende","")))</f>
        <v/>
      </c>
      <c r="D35" s="14"/>
      <c r="E35" s="14">
        <f>IF(D35="",0,Vorgabe!$B$4)</f>
        <v>0</v>
      </c>
      <c r="F35" s="14"/>
      <c r="G35" s="14">
        <f t="shared" si="2"/>
        <v>0</v>
      </c>
      <c r="H35" s="14">
        <f>IF(C35="Fehlzeit",Vorgabe!$B$3,IF(C35="",Vorgabe!$B$3,))</f>
        <v>0.33333333333333331</v>
      </c>
      <c r="I35" s="14">
        <f t="shared" si="3"/>
        <v>0</v>
      </c>
    </row>
    <row r="36" spans="1:9" x14ac:dyDescent="0.2">
      <c r="A36" s="12" t="str">
        <f t="shared" si="0"/>
        <v>Fr</v>
      </c>
      <c r="B36" s="13">
        <f t="shared" si="1"/>
        <v>43981</v>
      </c>
      <c r="C36" s="12" t="str">
        <f t="array" ref="C36">IF(OR(EXACT(B36,Vorgabe!$D$2:$D$31)),"Feiertag",IF(A36="Sa","Wochenende",IF(A36="So","Wochenende","")))</f>
        <v/>
      </c>
      <c r="D36" s="14"/>
      <c r="E36" s="14">
        <f>IF(D36="",0,Vorgabe!$B$4)</f>
        <v>0</v>
      </c>
      <c r="F36" s="14"/>
      <c r="G36" s="14">
        <f t="shared" si="2"/>
        <v>0</v>
      </c>
      <c r="H36" s="14">
        <f>IF(C36="Fehlzeit",Vorgabe!$B$3,IF(C36="",Vorgabe!$B$3,))</f>
        <v>0.33333333333333331</v>
      </c>
      <c r="I36" s="14">
        <f t="shared" si="3"/>
        <v>0</v>
      </c>
    </row>
  </sheetData>
  <mergeCells count="4">
    <mergeCell ref="A1:C1"/>
    <mergeCell ref="G1:H1"/>
    <mergeCell ref="G2:H2"/>
    <mergeCell ref="G3:H3"/>
  </mergeCells>
  <conditionalFormatting sqref="A6:B36">
    <cfRule type="expression" dxfId="30" priority="2">
      <formula>OR($C6="Wochenende",$C6="Feiertag")</formula>
    </cfRule>
  </conditionalFormatting>
  <conditionalFormatting sqref="A6:I36">
    <cfRule type="expression" dxfId="29" priority="1">
      <formula>OR($C6="Krank",$C6="Fehlzeit")</formula>
    </cfRule>
  </conditionalFormatting>
  <conditionalFormatting sqref="C6:I6 D7:I21 C7:C36 G22:I26 D24:E36 F27:I36">
    <cfRule type="expression" dxfId="28" priority="5">
      <formula>OR($C6="Wochenende",$C6="Feiertag")</formula>
    </cfRule>
  </conditionalFormatting>
  <conditionalFormatting sqref="D22:F23">
    <cfRule type="expression" dxfId="27" priority="79">
      <formula>OR($C22="Wochenende",$C22="Feiertag")</formula>
    </cfRule>
  </conditionalFormatting>
  <conditionalFormatting sqref="F24:F26">
    <cfRule type="expression" dxfId="26" priority="71">
      <formula>OR($C24="Wochenende",$C24="Feiertag")</formula>
    </cfRule>
  </conditionalFormatting>
  <pageMargins left="0.78749999999999998" right="0.78749999999999998" top="0.98402777777777795" bottom="0.98402777777777795" header="0.511811023622047" footer="0.511811023622047"/>
  <pageSetup paperSize="9"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5"/>
  <sheetViews>
    <sheetView zoomScaleNormal="100" workbookViewId="0">
      <selection activeCell="E35" sqref="E35"/>
    </sheetView>
  </sheetViews>
  <sheetFormatPr baseColWidth="10" defaultColWidth="11.42578125" defaultRowHeight="12.75" x14ac:dyDescent="0.2"/>
  <cols>
    <col min="1" max="1" width="5.42578125" customWidth="1"/>
    <col min="2" max="2" width="10.85546875" customWidth="1"/>
    <col min="3" max="3" width="11.85546875" customWidth="1"/>
    <col min="4" max="4" width="8.28515625" customWidth="1"/>
    <col min="5" max="5" width="7.7109375" customWidth="1"/>
    <col min="6" max="6" width="6.5703125" customWidth="1"/>
    <col min="7" max="7" width="10.7109375" customWidth="1"/>
    <col min="8" max="8" width="13.85546875" customWidth="1"/>
    <col min="9" max="9" width="10.140625" customWidth="1"/>
  </cols>
  <sheetData>
    <row r="1" spans="1:9" ht="15.75" x14ac:dyDescent="0.25">
      <c r="A1" s="26" t="s">
        <v>8</v>
      </c>
      <c r="B1" s="26"/>
      <c r="C1" s="26"/>
      <c r="D1" s="4">
        <f>DATE(E1,F1,1)</f>
        <v>43982</v>
      </c>
      <c r="E1" s="5">
        <f>Vorgabe!B2</f>
        <v>2024</v>
      </c>
      <c r="F1" s="6">
        <v>6</v>
      </c>
      <c r="G1" s="27" t="s">
        <v>9</v>
      </c>
      <c r="H1" s="27"/>
      <c r="I1" s="7">
        <f>SUM(G6:G35)</f>
        <v>0</v>
      </c>
    </row>
    <row r="2" spans="1:9" ht="14.25" x14ac:dyDescent="0.2">
      <c r="G2" s="28" t="s">
        <v>10</v>
      </c>
      <c r="H2" s="28"/>
      <c r="I2" s="8">
        <f>SUM(I6:I35)</f>
        <v>0</v>
      </c>
    </row>
    <row r="3" spans="1:9" ht="15.75" x14ac:dyDescent="0.25">
      <c r="B3" s="9" t="s">
        <v>11</v>
      </c>
      <c r="C3" s="10">
        <f ca="1">INDIRECT(TEXT(D1-1,"MMMM")&amp;"!I3")</f>
        <v>0</v>
      </c>
      <c r="G3" s="27" t="s">
        <v>12</v>
      </c>
      <c r="H3" s="27"/>
      <c r="I3" s="7">
        <f ca="1">C3+SUM(I6:I35)</f>
        <v>0</v>
      </c>
    </row>
    <row r="5" spans="1:9" ht="15" x14ac:dyDescent="0.25">
      <c r="A5" s="11" t="s">
        <v>13</v>
      </c>
      <c r="B5" s="11" t="s">
        <v>14</v>
      </c>
      <c r="C5" s="11" t="s">
        <v>15</v>
      </c>
      <c r="D5" s="11" t="s">
        <v>16</v>
      </c>
      <c r="E5" s="11" t="s">
        <v>17</v>
      </c>
      <c r="F5" s="11" t="s">
        <v>18</v>
      </c>
      <c r="G5" s="11" t="s">
        <v>19</v>
      </c>
      <c r="H5" s="11" t="s">
        <v>20</v>
      </c>
      <c r="I5" s="11" t="s">
        <v>21</v>
      </c>
    </row>
    <row r="6" spans="1:9" x14ac:dyDescent="0.2">
      <c r="A6" s="12" t="str">
        <f t="shared" ref="A6:A35" si="0">TEXT(B6,"TTT")</f>
        <v>Sa</v>
      </c>
      <c r="B6" s="13">
        <f t="shared" ref="B6:B35" si="1">DATE($E$1,$F$1,ROW()-5)</f>
        <v>43982</v>
      </c>
      <c r="C6" s="12" t="str">
        <f t="array" ref="C6">IF(OR(EXACT(B6,Vorgabe!$D$2:$D$31)),"Feiertag",IF(A6="Sa","Wochenende",IF(A6="So","Wochenende","")))</f>
        <v>Wochenende</v>
      </c>
      <c r="D6" s="14"/>
      <c r="E6" s="14">
        <f>IF(D6="",0,Vorgabe!$B$4)</f>
        <v>0</v>
      </c>
      <c r="F6" s="14"/>
      <c r="G6" s="14">
        <f t="shared" ref="G6:G35" si="2">IF(D6="",0,IF(F6&gt;D6,F6-D6-E6,1+F6-D6-E6))</f>
        <v>0</v>
      </c>
      <c r="H6" s="14">
        <f>IF(C6="Fehlzeit",Vorgabe!$B$3,IF(C6="",Vorgabe!$B$3,))</f>
        <v>0</v>
      </c>
      <c r="I6" s="14">
        <f t="shared" ref="I6:I35" si="3">IF(C6="Fehlzeit",G6-H6,IF(D6="",0,IF(G6&lt;&gt;0,G6-H6,)))</f>
        <v>0</v>
      </c>
    </row>
    <row r="7" spans="1:9" x14ac:dyDescent="0.2">
      <c r="A7" s="12" t="str">
        <f t="shared" si="0"/>
        <v>So</v>
      </c>
      <c r="B7" s="13">
        <f t="shared" si="1"/>
        <v>43983</v>
      </c>
      <c r="C7" s="12" t="str">
        <f t="array" ref="C7">IF(OR(EXACT(B7,Vorgabe!$D$2:$D$31)),"Feiertag",IF(A7="Sa","Wochenende",IF(A7="So","Wochenende","")))</f>
        <v>Wochenende</v>
      </c>
      <c r="D7" s="14"/>
      <c r="E7" s="14">
        <f>IF(D7="",0,Vorgabe!$B$4)</f>
        <v>0</v>
      </c>
      <c r="F7" s="14"/>
      <c r="G7" s="14">
        <f t="shared" si="2"/>
        <v>0</v>
      </c>
      <c r="H7" s="14">
        <f>IF(C7="Fehlzeit",Vorgabe!$B$3,IF(C7="",Vorgabe!$B$3,))</f>
        <v>0</v>
      </c>
      <c r="I7" s="14">
        <f t="shared" si="3"/>
        <v>0</v>
      </c>
    </row>
    <row r="8" spans="1:9" x14ac:dyDescent="0.2">
      <c r="A8" s="12" t="str">
        <f t="shared" si="0"/>
        <v>Mo</v>
      </c>
      <c r="B8" s="13">
        <f t="shared" si="1"/>
        <v>43984</v>
      </c>
      <c r="C8" s="12" t="str">
        <f t="array" ref="C8">IF(OR(EXACT(B8,Vorgabe!$D$2:$D$31)),"Feiertag",IF(A8="Sa","Wochenende",IF(A8="So","Wochenende","")))</f>
        <v/>
      </c>
      <c r="D8" s="14"/>
      <c r="E8" s="14">
        <f>IF(D8="",0,Vorgabe!$B$4)</f>
        <v>0</v>
      </c>
      <c r="F8" s="14"/>
      <c r="G8" s="14">
        <f t="shared" si="2"/>
        <v>0</v>
      </c>
      <c r="H8" s="14">
        <f>IF(C8="Fehlzeit",Vorgabe!$B$3,IF(C8="",Vorgabe!$B$3,))</f>
        <v>0.33333333333333331</v>
      </c>
      <c r="I8" s="14">
        <f t="shared" si="3"/>
        <v>0</v>
      </c>
    </row>
    <row r="9" spans="1:9" x14ac:dyDescent="0.2">
      <c r="A9" s="12" t="str">
        <f t="shared" si="0"/>
        <v>Di</v>
      </c>
      <c r="B9" s="13">
        <f t="shared" si="1"/>
        <v>43985</v>
      </c>
      <c r="C9" s="12" t="str">
        <f t="array" ref="C9">IF(OR(EXACT(B9,Vorgabe!$D$2:$D$31)),"Feiertag",IF(A9="Sa","Wochenende",IF(A9="So","Wochenende","")))</f>
        <v/>
      </c>
      <c r="D9" s="14"/>
      <c r="E9" s="14">
        <f>IF(D9="",0,Vorgabe!$B$4)</f>
        <v>0</v>
      </c>
      <c r="F9" s="14"/>
      <c r="G9" s="14">
        <f t="shared" si="2"/>
        <v>0</v>
      </c>
      <c r="H9" s="14">
        <f>IF(C9="Fehlzeit",Vorgabe!$B$3,IF(C9="",Vorgabe!$B$3,))</f>
        <v>0.33333333333333331</v>
      </c>
      <c r="I9" s="14">
        <f t="shared" si="3"/>
        <v>0</v>
      </c>
    </row>
    <row r="10" spans="1:9" x14ac:dyDescent="0.2">
      <c r="A10" s="12" t="str">
        <f t="shared" si="0"/>
        <v>Mi</v>
      </c>
      <c r="B10" s="13">
        <f t="shared" si="1"/>
        <v>43986</v>
      </c>
      <c r="C10" s="12" t="str">
        <f t="array" ref="C10">IF(OR(EXACT(B10,Vorgabe!$D$2:$D$31)),"Feiertag",IF(A10="Sa","Wochenende",IF(A10="So","Wochenende","")))</f>
        <v/>
      </c>
      <c r="D10" s="14"/>
      <c r="E10" s="14">
        <f>IF(D10="",0,Vorgabe!$B$4)</f>
        <v>0</v>
      </c>
      <c r="F10" s="14"/>
      <c r="G10" s="14">
        <f t="shared" si="2"/>
        <v>0</v>
      </c>
      <c r="H10" s="14">
        <f>IF(C10="Fehlzeit",Vorgabe!$B$3,IF(C10="",Vorgabe!$B$3,))</f>
        <v>0.33333333333333331</v>
      </c>
      <c r="I10" s="14">
        <f t="shared" si="3"/>
        <v>0</v>
      </c>
    </row>
    <row r="11" spans="1:9" x14ac:dyDescent="0.2">
      <c r="A11" s="12" t="str">
        <f t="shared" si="0"/>
        <v>Do</v>
      </c>
      <c r="B11" s="13">
        <f t="shared" si="1"/>
        <v>43987</v>
      </c>
      <c r="C11" s="12" t="str">
        <f t="array" ref="C11">IF(OR(EXACT(B11,Vorgabe!$D$2:$D$31)),"Feiertag",IF(A11="Sa","Wochenende",IF(A11="So","Wochenende","")))</f>
        <v/>
      </c>
      <c r="D11" s="14"/>
      <c r="E11" s="14">
        <f>IF(D11="",0,Vorgabe!$B$4)</f>
        <v>0</v>
      </c>
      <c r="F11" s="14"/>
      <c r="G11" s="14">
        <f t="shared" si="2"/>
        <v>0</v>
      </c>
      <c r="H11" s="14">
        <f>IF(C11="Fehlzeit",Vorgabe!$B$3,IF(C11="",Vorgabe!$B$3,))</f>
        <v>0.33333333333333331</v>
      </c>
      <c r="I11" s="14">
        <f t="shared" si="3"/>
        <v>0</v>
      </c>
    </row>
    <row r="12" spans="1:9" x14ac:dyDescent="0.2">
      <c r="A12" s="12" t="str">
        <f t="shared" si="0"/>
        <v>Fr</v>
      </c>
      <c r="B12" s="13">
        <f t="shared" si="1"/>
        <v>43988</v>
      </c>
      <c r="C12" s="12" t="str">
        <f t="array" ref="C12">IF(OR(EXACT(B12,Vorgabe!$D$2:$D$31)),"Feiertag",IF(A12="Sa","Wochenende",IF(A12="So","Wochenende","")))</f>
        <v/>
      </c>
      <c r="D12" s="14"/>
      <c r="E12" s="14">
        <f>IF(D12="",0,Vorgabe!$B$4)</f>
        <v>0</v>
      </c>
      <c r="F12" s="14"/>
      <c r="G12" s="14">
        <f t="shared" si="2"/>
        <v>0</v>
      </c>
      <c r="H12" s="14">
        <f>IF(C12="Fehlzeit",Vorgabe!$B$3,IF(C12="",Vorgabe!$B$3,))</f>
        <v>0.33333333333333331</v>
      </c>
      <c r="I12" s="14">
        <f t="shared" si="3"/>
        <v>0</v>
      </c>
    </row>
    <row r="13" spans="1:9" x14ac:dyDescent="0.2">
      <c r="A13" s="12" t="str">
        <f t="shared" si="0"/>
        <v>Sa</v>
      </c>
      <c r="B13" s="13">
        <f t="shared" si="1"/>
        <v>43989</v>
      </c>
      <c r="C13" s="12" t="str">
        <f t="array" ref="C13">IF(OR(EXACT(B13,Vorgabe!$D$2:$D$31)),"Feiertag",IF(A13="Sa","Wochenende",IF(A13="So","Wochenende","")))</f>
        <v>Wochenende</v>
      </c>
      <c r="D13" s="14"/>
      <c r="E13" s="14">
        <f>IF(D13="",0,Vorgabe!$B$4)</f>
        <v>0</v>
      </c>
      <c r="F13" s="14"/>
      <c r="G13" s="14">
        <f t="shared" si="2"/>
        <v>0</v>
      </c>
      <c r="H13" s="14">
        <f>IF(C13="Fehlzeit",Vorgabe!$B$3,IF(C13="",Vorgabe!$B$3,))</f>
        <v>0</v>
      </c>
      <c r="I13" s="14">
        <f t="shared" si="3"/>
        <v>0</v>
      </c>
    </row>
    <row r="14" spans="1:9" x14ac:dyDescent="0.2">
      <c r="A14" s="12" t="str">
        <f t="shared" si="0"/>
        <v>So</v>
      </c>
      <c r="B14" s="13">
        <f t="shared" si="1"/>
        <v>43990</v>
      </c>
      <c r="C14" s="12" t="str">
        <f t="array" ref="C14">IF(OR(EXACT(B14,Vorgabe!$D$2:$D$31)),"Feiertag",IF(A14="Sa","Wochenende",IF(A14="So","Wochenende","")))</f>
        <v>Wochenende</v>
      </c>
      <c r="D14" s="14"/>
      <c r="E14" s="14">
        <f>IF(D14="",0,Vorgabe!$B$4)</f>
        <v>0</v>
      </c>
      <c r="F14" s="14"/>
      <c r="G14" s="14">
        <f t="shared" si="2"/>
        <v>0</v>
      </c>
      <c r="H14" s="14">
        <f>IF(C14="Fehlzeit",Vorgabe!$B$3,IF(C14="",Vorgabe!$B$3,))</f>
        <v>0</v>
      </c>
      <c r="I14" s="14">
        <f t="shared" si="3"/>
        <v>0</v>
      </c>
    </row>
    <row r="15" spans="1:9" x14ac:dyDescent="0.2">
      <c r="A15" s="12" t="str">
        <f t="shared" si="0"/>
        <v>Mo</v>
      </c>
      <c r="B15" s="13">
        <f t="shared" si="1"/>
        <v>43991</v>
      </c>
      <c r="C15" s="12" t="str">
        <f t="array" ref="C15">IF(OR(EXACT(B15,Vorgabe!$D$2:$D$31)),"Feiertag",IF(A15="Sa","Wochenende",IF(A15="So","Wochenende","")))</f>
        <v/>
      </c>
      <c r="D15" s="14"/>
      <c r="E15" s="14">
        <f>IF(D15="",0,Vorgabe!$B$4)</f>
        <v>0</v>
      </c>
      <c r="F15" s="14"/>
      <c r="G15" s="14">
        <f t="shared" si="2"/>
        <v>0</v>
      </c>
      <c r="H15" s="14">
        <f>IF(C15="Fehlzeit",Vorgabe!$B$3,IF(C15="",Vorgabe!$B$3,))</f>
        <v>0.33333333333333331</v>
      </c>
      <c r="I15" s="14">
        <f t="shared" si="3"/>
        <v>0</v>
      </c>
    </row>
    <row r="16" spans="1:9" x14ac:dyDescent="0.2">
      <c r="A16" s="12" t="str">
        <f t="shared" si="0"/>
        <v>Di</v>
      </c>
      <c r="B16" s="13">
        <f t="shared" si="1"/>
        <v>43992</v>
      </c>
      <c r="C16" s="12" t="str">
        <f t="array" ref="C16">IF(OR(EXACT(B16,Vorgabe!$D$2:$D$31)),"Feiertag",IF(A16="Sa","Wochenende",IF(A16="So","Wochenende","")))</f>
        <v/>
      </c>
      <c r="D16" s="14"/>
      <c r="E16" s="14">
        <f>IF(D16="",0,Vorgabe!$B$4)</f>
        <v>0</v>
      </c>
      <c r="F16" s="14"/>
      <c r="G16" s="14">
        <f t="shared" si="2"/>
        <v>0</v>
      </c>
      <c r="H16" s="14">
        <f>IF(C16="Fehlzeit",Vorgabe!$B$3,IF(C16="",Vorgabe!$B$3,))</f>
        <v>0.33333333333333331</v>
      </c>
      <c r="I16" s="14">
        <f t="shared" si="3"/>
        <v>0</v>
      </c>
    </row>
    <row r="17" spans="1:9" x14ac:dyDescent="0.2">
      <c r="A17" s="12" t="str">
        <f t="shared" si="0"/>
        <v>Mi</v>
      </c>
      <c r="B17" s="13">
        <f t="shared" si="1"/>
        <v>43993</v>
      </c>
      <c r="C17" s="12" t="str">
        <f t="array" ref="C17">IF(OR(EXACT(B17,Vorgabe!$D$2:$D$31)),"Feiertag",IF(A17="Sa","Wochenende",IF(A17="So","Wochenende","")))</f>
        <v/>
      </c>
      <c r="D17" s="14"/>
      <c r="E17" s="14">
        <f>IF(D17="",0,Vorgabe!$B$4)</f>
        <v>0</v>
      </c>
      <c r="F17" s="14"/>
      <c r="G17" s="14">
        <f t="shared" si="2"/>
        <v>0</v>
      </c>
      <c r="H17" s="14">
        <f>IF(C17="Fehlzeit",Vorgabe!$B$3,IF(C17="",Vorgabe!$B$3,))</f>
        <v>0.33333333333333331</v>
      </c>
      <c r="I17" s="14">
        <f t="shared" si="3"/>
        <v>0</v>
      </c>
    </row>
    <row r="18" spans="1:9" x14ac:dyDescent="0.2">
      <c r="A18" s="12" t="str">
        <f t="shared" si="0"/>
        <v>Do</v>
      </c>
      <c r="B18" s="13">
        <f t="shared" si="1"/>
        <v>43994</v>
      </c>
      <c r="C18" s="12" t="str">
        <f t="array" ref="C18">IF(OR(EXACT(B18,Vorgabe!$D$2:$D$31)),"Feiertag",IF(A18="Sa","Wochenende",IF(A18="So","Wochenende","")))</f>
        <v/>
      </c>
      <c r="D18" s="14"/>
      <c r="E18" s="14">
        <f>IF(D18="",0,Vorgabe!$B$4)</f>
        <v>0</v>
      </c>
      <c r="F18" s="14"/>
      <c r="G18" s="14">
        <f t="shared" si="2"/>
        <v>0</v>
      </c>
      <c r="H18" s="14">
        <f>IF(C18="Fehlzeit",Vorgabe!$B$3,IF(C18="",Vorgabe!$B$3,))</f>
        <v>0.33333333333333331</v>
      </c>
      <c r="I18" s="14">
        <f t="shared" si="3"/>
        <v>0</v>
      </c>
    </row>
    <row r="19" spans="1:9" x14ac:dyDescent="0.2">
      <c r="A19" s="12" t="str">
        <f t="shared" si="0"/>
        <v>Fr</v>
      </c>
      <c r="B19" s="13">
        <f t="shared" si="1"/>
        <v>43995</v>
      </c>
      <c r="C19" s="12" t="str">
        <f t="array" ref="C19">IF(OR(EXACT(B19,Vorgabe!$D$2:$D$31)),"Feiertag",IF(A19="Sa","Wochenende",IF(A19="So","Wochenende","")))</f>
        <v/>
      </c>
      <c r="D19" s="14"/>
      <c r="E19" s="14">
        <f>IF(D19="",0,Vorgabe!$B$4)</f>
        <v>0</v>
      </c>
      <c r="F19" s="14"/>
      <c r="G19" s="14">
        <f t="shared" si="2"/>
        <v>0</v>
      </c>
      <c r="H19" s="14">
        <f>IF(C19="Fehlzeit",Vorgabe!$B$3,IF(C19="",Vorgabe!$B$3,))</f>
        <v>0.33333333333333331</v>
      </c>
      <c r="I19" s="14">
        <f t="shared" si="3"/>
        <v>0</v>
      </c>
    </row>
    <row r="20" spans="1:9" x14ac:dyDescent="0.2">
      <c r="A20" s="12" t="str">
        <f t="shared" si="0"/>
        <v>Sa</v>
      </c>
      <c r="B20" s="13">
        <f t="shared" si="1"/>
        <v>43996</v>
      </c>
      <c r="C20" s="12" t="str">
        <f t="array" ref="C20">IF(OR(EXACT(B20,Vorgabe!$D$2:$D$31)),"Feiertag",IF(A20="Sa","Wochenende",IF(A20="So","Wochenende","")))</f>
        <v>Wochenende</v>
      </c>
      <c r="D20" s="14"/>
      <c r="E20" s="14">
        <f>IF(D20="",0,Vorgabe!$B$4)</f>
        <v>0</v>
      </c>
      <c r="F20" s="14"/>
      <c r="G20" s="14">
        <f t="shared" si="2"/>
        <v>0</v>
      </c>
      <c r="H20" s="14">
        <f>IF(C20="Fehlzeit",Vorgabe!$B$3,IF(C20="",Vorgabe!$B$3,))</f>
        <v>0</v>
      </c>
      <c r="I20" s="14">
        <f t="shared" si="3"/>
        <v>0</v>
      </c>
    </row>
    <row r="21" spans="1:9" x14ac:dyDescent="0.2">
      <c r="A21" s="12" t="str">
        <f t="shared" si="0"/>
        <v>So</v>
      </c>
      <c r="B21" s="13">
        <f t="shared" si="1"/>
        <v>43997</v>
      </c>
      <c r="C21" s="12" t="str">
        <f t="array" ref="C21">IF(OR(EXACT(B21,Vorgabe!$D$2:$D$31)),"Feiertag",IF(A21="Sa","Wochenende",IF(A21="So","Wochenende","")))</f>
        <v>Wochenende</v>
      </c>
      <c r="D21" s="14"/>
      <c r="E21" s="14">
        <f>IF(D21="",0,Vorgabe!$B$4)</f>
        <v>0</v>
      </c>
      <c r="F21" s="14"/>
      <c r="G21" s="14">
        <f t="shared" si="2"/>
        <v>0</v>
      </c>
      <c r="H21" s="14">
        <f>IF(C21="Fehlzeit",Vorgabe!$B$3,IF(C21="",Vorgabe!$B$3,))</f>
        <v>0</v>
      </c>
      <c r="I21" s="14">
        <f t="shared" si="3"/>
        <v>0</v>
      </c>
    </row>
    <row r="22" spans="1:9" x14ac:dyDescent="0.2">
      <c r="A22" s="12" t="str">
        <f t="shared" si="0"/>
        <v>Mo</v>
      </c>
      <c r="B22" s="13">
        <f t="shared" si="1"/>
        <v>43998</v>
      </c>
      <c r="C22" s="12" t="str">
        <f t="array" ref="C22">IF(OR(EXACT(B22,Vorgabe!$D$2:$D$31)),"Feiertag",IF(A22="Sa","Wochenende",IF(A22="So","Wochenende","")))</f>
        <v/>
      </c>
      <c r="D22" s="14"/>
      <c r="E22" s="14">
        <f>IF(D22="",0,Vorgabe!$B$4)</f>
        <v>0</v>
      </c>
      <c r="F22" s="14"/>
      <c r="G22" s="14">
        <f t="shared" si="2"/>
        <v>0</v>
      </c>
      <c r="H22" s="14">
        <f>IF(C22="Fehlzeit",Vorgabe!$B$3,IF(C22="",Vorgabe!$B$3,))</f>
        <v>0.33333333333333331</v>
      </c>
      <c r="I22" s="14">
        <f t="shared" si="3"/>
        <v>0</v>
      </c>
    </row>
    <row r="23" spans="1:9" x14ac:dyDescent="0.2">
      <c r="A23" s="12" t="str">
        <f t="shared" si="0"/>
        <v>Di</v>
      </c>
      <c r="B23" s="13">
        <f t="shared" si="1"/>
        <v>43999</v>
      </c>
      <c r="C23" s="12" t="str">
        <f t="array" ref="C23">IF(OR(EXACT(B23,Vorgabe!$D$2:$D$31)),"Feiertag",IF(A23="Sa","Wochenende",IF(A23="So","Wochenende","")))</f>
        <v/>
      </c>
      <c r="D23" s="14"/>
      <c r="E23" s="14">
        <f>IF(D23="",0,Vorgabe!$B$4)</f>
        <v>0</v>
      </c>
      <c r="F23" s="14"/>
      <c r="G23" s="14">
        <f t="shared" si="2"/>
        <v>0</v>
      </c>
      <c r="H23" s="14">
        <f>IF(C23="Fehlzeit",Vorgabe!$B$3,IF(C23="",Vorgabe!$B$3,))</f>
        <v>0.33333333333333331</v>
      </c>
      <c r="I23" s="14">
        <f t="shared" si="3"/>
        <v>0</v>
      </c>
    </row>
    <row r="24" spans="1:9" x14ac:dyDescent="0.2">
      <c r="A24" s="12" t="str">
        <f t="shared" si="0"/>
        <v>Mi</v>
      </c>
      <c r="B24" s="13">
        <f t="shared" si="1"/>
        <v>44000</v>
      </c>
      <c r="C24" s="12" t="str">
        <f t="array" ref="C24">IF(OR(EXACT(B24,Vorgabe!$D$2:$D$31)),"Feiertag",IF(A24="Sa","Wochenende",IF(A24="So","Wochenende","")))</f>
        <v/>
      </c>
      <c r="D24" s="14"/>
      <c r="E24" s="14">
        <f>IF(D24="",0,Vorgabe!$B$4)</f>
        <v>0</v>
      </c>
      <c r="F24" s="14"/>
      <c r="G24" s="14">
        <f t="shared" si="2"/>
        <v>0</v>
      </c>
      <c r="H24" s="14">
        <f>IF(C24="Fehlzeit",Vorgabe!$B$3,IF(C24="",Vorgabe!$B$3,))</f>
        <v>0.33333333333333331</v>
      </c>
      <c r="I24" s="14">
        <f t="shared" si="3"/>
        <v>0</v>
      </c>
    </row>
    <row r="25" spans="1:9" x14ac:dyDescent="0.2">
      <c r="A25" s="12" t="str">
        <f t="shared" si="0"/>
        <v>Do</v>
      </c>
      <c r="B25" s="13">
        <f t="shared" si="1"/>
        <v>44001</v>
      </c>
      <c r="C25" s="12" t="str">
        <f t="array" ref="C25">IF(OR(EXACT(B25,Vorgabe!$D$2:$D$31)),"Feiertag",IF(A25="Sa","Wochenende",IF(A25="So","Wochenende","")))</f>
        <v/>
      </c>
      <c r="D25" s="14"/>
      <c r="E25" s="14">
        <f>IF(D25="",0,Vorgabe!$B$4)</f>
        <v>0</v>
      </c>
      <c r="F25" s="14"/>
      <c r="G25" s="14">
        <f t="shared" si="2"/>
        <v>0</v>
      </c>
      <c r="H25" s="14">
        <f>IF(C25="Fehlzeit",Vorgabe!$B$3,IF(C25="",Vorgabe!$B$3,))</f>
        <v>0.33333333333333331</v>
      </c>
      <c r="I25" s="14">
        <f t="shared" si="3"/>
        <v>0</v>
      </c>
    </row>
    <row r="26" spans="1:9" x14ac:dyDescent="0.2">
      <c r="A26" s="12" t="str">
        <f t="shared" si="0"/>
        <v>Fr</v>
      </c>
      <c r="B26" s="13">
        <f t="shared" si="1"/>
        <v>44002</v>
      </c>
      <c r="C26" s="12" t="str">
        <f t="array" ref="C26">IF(OR(EXACT(B26,Vorgabe!$D$2:$D$31)),"Feiertag",IF(A26="Sa","Wochenende",IF(A26="So","Wochenende","")))</f>
        <v/>
      </c>
      <c r="D26" s="14"/>
      <c r="E26" s="14">
        <f>IF(D26="",0,Vorgabe!$B$4)</f>
        <v>0</v>
      </c>
      <c r="F26" s="14"/>
      <c r="G26" s="14">
        <f t="shared" si="2"/>
        <v>0</v>
      </c>
      <c r="H26" s="14">
        <f>IF(C26="Fehlzeit",Vorgabe!$B$3,IF(C26="",Vorgabe!$B$3,))</f>
        <v>0.33333333333333331</v>
      </c>
      <c r="I26" s="14">
        <f t="shared" si="3"/>
        <v>0</v>
      </c>
    </row>
    <row r="27" spans="1:9" x14ac:dyDescent="0.2">
      <c r="A27" s="12" t="str">
        <f t="shared" si="0"/>
        <v>Sa</v>
      </c>
      <c r="B27" s="13">
        <f t="shared" si="1"/>
        <v>44003</v>
      </c>
      <c r="C27" s="12" t="str">
        <f t="array" ref="C27">IF(OR(EXACT(B27,Vorgabe!$D$2:$D$31)),"Feiertag",IF(A27="Sa","Wochenende",IF(A27="So","Wochenende","")))</f>
        <v>Wochenende</v>
      </c>
      <c r="D27" s="14"/>
      <c r="E27" s="14">
        <f>IF(D27="",0,Vorgabe!$B$4)</f>
        <v>0</v>
      </c>
      <c r="F27" s="14"/>
      <c r="G27" s="14">
        <f t="shared" si="2"/>
        <v>0</v>
      </c>
      <c r="H27" s="14">
        <f>IF(C27="Fehlzeit",Vorgabe!$B$3,IF(C27="",Vorgabe!$B$3,))</f>
        <v>0</v>
      </c>
      <c r="I27" s="14">
        <f t="shared" si="3"/>
        <v>0</v>
      </c>
    </row>
    <row r="28" spans="1:9" x14ac:dyDescent="0.2">
      <c r="A28" s="12" t="str">
        <f t="shared" si="0"/>
        <v>So</v>
      </c>
      <c r="B28" s="13">
        <f t="shared" si="1"/>
        <v>44004</v>
      </c>
      <c r="C28" s="12" t="str">
        <f t="array" ref="C28">IF(OR(EXACT(B28,Vorgabe!$D$2:$D$31)),"Feiertag",IF(A28="Sa","Wochenende",IF(A28="So","Wochenende","")))</f>
        <v>Wochenende</v>
      </c>
      <c r="D28" s="14"/>
      <c r="E28" s="14">
        <f>IF(D28="",0,Vorgabe!$B$4)</f>
        <v>0</v>
      </c>
      <c r="F28" s="14"/>
      <c r="G28" s="14">
        <f t="shared" si="2"/>
        <v>0</v>
      </c>
      <c r="H28" s="14">
        <f>IF(C28="Fehlzeit",Vorgabe!$B$3,IF(C28="",Vorgabe!$B$3,))</f>
        <v>0</v>
      </c>
      <c r="I28" s="14">
        <f t="shared" si="3"/>
        <v>0</v>
      </c>
    </row>
    <row r="29" spans="1:9" x14ac:dyDescent="0.2">
      <c r="A29" s="12" t="str">
        <f t="shared" si="0"/>
        <v>Mo</v>
      </c>
      <c r="B29" s="13">
        <f t="shared" si="1"/>
        <v>44005</v>
      </c>
      <c r="C29" s="12" t="str">
        <f t="array" ref="C29">IF(OR(EXACT(B29,Vorgabe!$D$2:$D$31)),"Feiertag",IF(A29="Sa","Wochenende",IF(A29="So","Wochenende","")))</f>
        <v/>
      </c>
      <c r="D29" s="14"/>
      <c r="E29" s="14">
        <f>IF(D29="",0,Vorgabe!$B$4)</f>
        <v>0</v>
      </c>
      <c r="F29" s="14"/>
      <c r="G29" s="14">
        <f t="shared" si="2"/>
        <v>0</v>
      </c>
      <c r="H29" s="14">
        <f>IF(C29="Fehlzeit",Vorgabe!$B$3,IF(C29="",Vorgabe!$B$3,))</f>
        <v>0.33333333333333331</v>
      </c>
      <c r="I29" s="14">
        <f t="shared" si="3"/>
        <v>0</v>
      </c>
    </row>
    <row r="30" spans="1:9" x14ac:dyDescent="0.2">
      <c r="A30" s="12" t="str">
        <f t="shared" si="0"/>
        <v>Di</v>
      </c>
      <c r="B30" s="13">
        <f t="shared" si="1"/>
        <v>44006</v>
      </c>
      <c r="C30" s="12" t="str">
        <f t="array" ref="C30">IF(OR(EXACT(B30,Vorgabe!$D$2:$D$31)),"Feiertag",IF(A30="Sa","Wochenende",IF(A30="So","Wochenende","")))</f>
        <v/>
      </c>
      <c r="D30" s="14"/>
      <c r="E30" s="14">
        <f>IF(D30="",0,Vorgabe!$B$4)</f>
        <v>0</v>
      </c>
      <c r="F30" s="14"/>
      <c r="G30" s="14">
        <f t="shared" si="2"/>
        <v>0</v>
      </c>
      <c r="H30" s="14">
        <f>IF(C30="Fehlzeit",Vorgabe!$B$3,IF(C30="",Vorgabe!$B$3,))</f>
        <v>0.33333333333333331</v>
      </c>
      <c r="I30" s="14">
        <f t="shared" si="3"/>
        <v>0</v>
      </c>
    </row>
    <row r="31" spans="1:9" x14ac:dyDescent="0.2">
      <c r="A31" s="12" t="str">
        <f t="shared" si="0"/>
        <v>Mi</v>
      </c>
      <c r="B31" s="13">
        <f t="shared" si="1"/>
        <v>44007</v>
      </c>
      <c r="C31" s="12" t="str">
        <f t="array" ref="C31">IF(OR(EXACT(B31,Vorgabe!$D$2:$D$31)),"Feiertag",IF(A31="Sa","Wochenende",IF(A31="So","Wochenende","")))</f>
        <v/>
      </c>
      <c r="D31" s="14"/>
      <c r="E31" s="14">
        <f>IF(D31="",0,Vorgabe!$B$4)</f>
        <v>0</v>
      </c>
      <c r="F31" s="14"/>
      <c r="G31" s="14">
        <f t="shared" si="2"/>
        <v>0</v>
      </c>
      <c r="H31" s="14">
        <f>IF(C31="Fehlzeit",Vorgabe!$B$3,IF(C31="",Vorgabe!$B$3,))</f>
        <v>0.33333333333333331</v>
      </c>
      <c r="I31" s="14">
        <f t="shared" si="3"/>
        <v>0</v>
      </c>
    </row>
    <row r="32" spans="1:9" x14ac:dyDescent="0.2">
      <c r="A32" s="12" t="str">
        <f t="shared" si="0"/>
        <v>Do</v>
      </c>
      <c r="B32" s="13">
        <f t="shared" si="1"/>
        <v>44008</v>
      </c>
      <c r="C32" s="12" t="str">
        <f t="array" ref="C32">IF(OR(EXACT(B32,Vorgabe!$D$2:$D$31)),"Feiertag",IF(A32="Sa","Wochenende",IF(A32="So","Wochenende","")))</f>
        <v/>
      </c>
      <c r="D32" s="14"/>
      <c r="E32" s="14">
        <f>IF(D32="",0,Vorgabe!$B$4)</f>
        <v>0</v>
      </c>
      <c r="F32" s="14"/>
      <c r="G32" s="14">
        <f t="shared" si="2"/>
        <v>0</v>
      </c>
      <c r="H32" s="14">
        <f>IF(C32="Fehlzeit",Vorgabe!$B$3,IF(C32="",Vorgabe!$B$3,))</f>
        <v>0.33333333333333331</v>
      </c>
      <c r="I32" s="14">
        <f t="shared" si="3"/>
        <v>0</v>
      </c>
    </row>
    <row r="33" spans="1:9" x14ac:dyDescent="0.2">
      <c r="A33" s="12" t="str">
        <f t="shared" si="0"/>
        <v>Fr</v>
      </c>
      <c r="B33" s="13">
        <f t="shared" si="1"/>
        <v>44009</v>
      </c>
      <c r="C33" s="12" t="str">
        <f t="array" ref="C33">IF(OR(EXACT(B33,Vorgabe!$D$2:$D$31)),"Feiertag",IF(A33="Sa","Wochenende",IF(A33="So","Wochenende","")))</f>
        <v/>
      </c>
      <c r="D33" s="14"/>
      <c r="E33" s="14">
        <f>IF(D33="",0,Vorgabe!$B$4)</f>
        <v>0</v>
      </c>
      <c r="F33" s="14"/>
      <c r="G33" s="14">
        <f t="shared" si="2"/>
        <v>0</v>
      </c>
      <c r="H33" s="14">
        <f>IF(C33="Fehlzeit",Vorgabe!$B$3,IF(C33="",Vorgabe!$B$3,))</f>
        <v>0.33333333333333331</v>
      </c>
      <c r="I33" s="14">
        <f t="shared" si="3"/>
        <v>0</v>
      </c>
    </row>
    <row r="34" spans="1:9" x14ac:dyDescent="0.2">
      <c r="A34" s="12" t="str">
        <f t="shared" si="0"/>
        <v>Sa</v>
      </c>
      <c r="B34" s="13">
        <f t="shared" si="1"/>
        <v>44010</v>
      </c>
      <c r="C34" s="12" t="str">
        <f t="array" ref="C34">IF(OR(EXACT(B34,Vorgabe!$D$2:$D$31)),"Feiertag",IF(A34="Sa","Wochenende",IF(A34="So","Wochenende","")))</f>
        <v>Wochenende</v>
      </c>
      <c r="D34" s="14"/>
      <c r="E34" s="14">
        <f>IF(D34="",0,Vorgabe!$B$4)</f>
        <v>0</v>
      </c>
      <c r="F34" s="14"/>
      <c r="G34" s="14">
        <f t="shared" si="2"/>
        <v>0</v>
      </c>
      <c r="H34" s="14">
        <f>IF(C34="Fehlzeit",Vorgabe!$B$3,IF(C34="",Vorgabe!$B$3,))</f>
        <v>0</v>
      </c>
      <c r="I34" s="14">
        <f t="shared" si="3"/>
        <v>0</v>
      </c>
    </row>
    <row r="35" spans="1:9" x14ac:dyDescent="0.2">
      <c r="A35" s="12" t="str">
        <f t="shared" si="0"/>
        <v>So</v>
      </c>
      <c r="B35" s="13">
        <f t="shared" si="1"/>
        <v>44011</v>
      </c>
      <c r="C35" s="12" t="str">
        <f t="array" ref="C35">IF(OR(EXACT(B35,Vorgabe!$D$2:$D$31)),"Feiertag",IF(A35="Sa","Wochenende",IF(A35="So","Wochenende","")))</f>
        <v>Wochenende</v>
      </c>
      <c r="D35" s="14"/>
      <c r="E35" s="14">
        <f>IF(D35="",0,Vorgabe!$B$4)</f>
        <v>0</v>
      </c>
      <c r="F35" s="14"/>
      <c r="G35" s="14">
        <f t="shared" si="2"/>
        <v>0</v>
      </c>
      <c r="H35" s="14">
        <f>IF(C35="Fehlzeit",Vorgabe!$B$3,IF(C35="",Vorgabe!$B$3,))</f>
        <v>0</v>
      </c>
      <c r="I35" s="14">
        <f t="shared" si="3"/>
        <v>0</v>
      </c>
    </row>
  </sheetData>
  <mergeCells count="4">
    <mergeCell ref="A1:C1"/>
    <mergeCell ref="G1:H1"/>
    <mergeCell ref="G2:H2"/>
    <mergeCell ref="G3:H3"/>
  </mergeCells>
  <conditionalFormatting sqref="A6:D6 F6:I25 D7:D28 A7:C35 G26:I30 D31:I35">
    <cfRule type="expression" dxfId="25" priority="2">
      <formula>OR($C6="Krank",$C6="Fehlzeit")</formula>
    </cfRule>
    <cfRule type="expression" dxfId="24" priority="3">
      <formula>OR($C6="Wochenende",$C6="Feiertag")</formula>
    </cfRule>
  </conditionalFormatting>
  <conditionalFormatting sqref="D29:F30">
    <cfRule type="expression" dxfId="23" priority="40">
      <formula>OR($C29="Krank",$C29="Fehlzeit")</formula>
    </cfRule>
    <cfRule type="expression" dxfId="22" priority="41">
      <formula>OR($C29="Wochenende",$C29="Feiertag")</formula>
    </cfRule>
  </conditionalFormatting>
  <conditionalFormatting sqref="E6:E28">
    <cfRule type="expression" dxfId="21" priority="4">
      <formula>OR($C6="Krank",$C6="Fehlzeit")</formula>
    </cfRule>
    <cfRule type="expression" dxfId="20" priority="5">
      <formula>OR($C6="Wochenende",$C6="Feiertag")</formula>
    </cfRule>
  </conditionalFormatting>
  <conditionalFormatting sqref="F26:F28">
    <cfRule type="expression" dxfId="19" priority="36">
      <formula>OR($C26="Krank",$C26="Fehlzeit")</formula>
    </cfRule>
    <cfRule type="expression" dxfId="18" priority="37">
      <formula>OR($C26="Wochenende",$C26="Feiertag")</formula>
    </cfRule>
  </conditionalFormatting>
  <pageMargins left="0.78749999999999998" right="0.78749999999999998" top="0.98402777777777795" bottom="0.98402777777777795" header="0.511811023622047" footer="0.511811023622047"/>
  <pageSetup paperSize="9"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36"/>
  <sheetViews>
    <sheetView zoomScaleNormal="100" workbookViewId="0">
      <selection activeCell="E36" sqref="E36"/>
    </sheetView>
  </sheetViews>
  <sheetFormatPr baseColWidth="10" defaultColWidth="11.42578125" defaultRowHeight="12.75" x14ac:dyDescent="0.2"/>
  <cols>
    <col min="1" max="1" width="5.42578125" customWidth="1"/>
    <col min="2" max="2" width="10.85546875" customWidth="1"/>
    <col min="3" max="3" width="11.85546875" customWidth="1"/>
    <col min="4" max="4" width="8.28515625" customWidth="1"/>
    <col min="5" max="5" width="7.7109375" customWidth="1"/>
    <col min="6" max="6" width="6.5703125" customWidth="1"/>
    <col min="7" max="7" width="10.7109375" customWidth="1"/>
    <col min="8" max="8" width="13.85546875" customWidth="1"/>
    <col min="9" max="9" width="10.140625" customWidth="1"/>
  </cols>
  <sheetData>
    <row r="1" spans="1:9" ht="15.75" x14ac:dyDescent="0.25">
      <c r="A1" s="26" t="s">
        <v>8</v>
      </c>
      <c r="B1" s="26"/>
      <c r="C1" s="26"/>
      <c r="D1" s="4">
        <f>DATE(E1,F1,1)</f>
        <v>44012</v>
      </c>
      <c r="E1" s="5">
        <f>Vorgabe!B2</f>
        <v>2024</v>
      </c>
      <c r="F1" s="6">
        <v>7</v>
      </c>
      <c r="G1" s="27" t="s">
        <v>9</v>
      </c>
      <c r="H1" s="27"/>
      <c r="I1" s="7">
        <f>SUM(G6:G36)</f>
        <v>0</v>
      </c>
    </row>
    <row r="2" spans="1:9" ht="14.25" x14ac:dyDescent="0.2">
      <c r="G2" s="28" t="s">
        <v>10</v>
      </c>
      <c r="H2" s="28"/>
      <c r="I2" s="8">
        <f>SUM(I6:I36)</f>
        <v>0</v>
      </c>
    </row>
    <row r="3" spans="1:9" ht="15.75" x14ac:dyDescent="0.25">
      <c r="B3" s="9" t="s">
        <v>11</v>
      </c>
      <c r="C3" s="10">
        <f ca="1">INDIRECT(TEXT(D1-1,"MMMM")&amp;"!I3")</f>
        <v>0</v>
      </c>
      <c r="G3" s="27" t="s">
        <v>12</v>
      </c>
      <c r="H3" s="27"/>
      <c r="I3" s="7">
        <f ca="1">C3+SUM(I6:I36)</f>
        <v>0</v>
      </c>
    </row>
    <row r="5" spans="1:9" ht="15" x14ac:dyDescent="0.25">
      <c r="A5" s="11" t="s">
        <v>13</v>
      </c>
      <c r="B5" s="11" t="s">
        <v>14</v>
      </c>
      <c r="C5" s="11" t="s">
        <v>15</v>
      </c>
      <c r="D5" s="11" t="s">
        <v>16</v>
      </c>
      <c r="E5" s="11" t="s">
        <v>17</v>
      </c>
      <c r="F5" s="11" t="s">
        <v>18</v>
      </c>
      <c r="G5" s="11" t="s">
        <v>19</v>
      </c>
      <c r="H5" s="11" t="s">
        <v>20</v>
      </c>
      <c r="I5" s="11" t="s">
        <v>21</v>
      </c>
    </row>
    <row r="6" spans="1:9" x14ac:dyDescent="0.2">
      <c r="A6" s="12" t="str">
        <f t="shared" ref="A6:A36" si="0">TEXT(B6,"TTT")</f>
        <v>Mo</v>
      </c>
      <c r="B6" s="13">
        <f t="shared" ref="B6:B36" si="1">DATE($E$1,$F$1,ROW()-5)</f>
        <v>44012</v>
      </c>
      <c r="C6" s="12" t="str">
        <f t="array" ref="C6">IF(OR(EXACT(B6,Vorgabe!$D$2:$D$31)),"Feiertag",IF(A6="Sa","Wochenende",IF(A6="So","Wochenende","")))</f>
        <v/>
      </c>
      <c r="D6" s="14"/>
      <c r="E6" s="14">
        <f>IF(D6="",0,Vorgabe!$B$4)</f>
        <v>0</v>
      </c>
      <c r="F6" s="14"/>
      <c r="G6" s="14">
        <f t="shared" ref="G6:G36" si="2">IF(D6="",0,IF(F6&gt;D6,F6-D6-E6,1+F6-D6-E6))</f>
        <v>0</v>
      </c>
      <c r="H6" s="14">
        <f>IF(C6="Fehlzeit",Vorgabe!$B$3,IF(C6="",Vorgabe!$B$3,))</f>
        <v>0.33333333333333331</v>
      </c>
      <c r="I6" s="14">
        <f t="shared" ref="I6:I36" si="3">IF(C6="Fehlzeit",G6-H6,IF(D6="",0,IF(G6&lt;&gt;0,G6-H6,)))</f>
        <v>0</v>
      </c>
    </row>
    <row r="7" spans="1:9" x14ac:dyDescent="0.2">
      <c r="A7" s="12" t="str">
        <f t="shared" si="0"/>
        <v>Di</v>
      </c>
      <c r="B7" s="13">
        <f t="shared" si="1"/>
        <v>44013</v>
      </c>
      <c r="C7" s="12" t="str">
        <f t="array" ref="C7">IF(OR(EXACT(B7,Vorgabe!$D$2:$D$31)),"Feiertag",IF(A7="Sa","Wochenende",IF(A7="So","Wochenende","")))</f>
        <v/>
      </c>
      <c r="D7" s="14"/>
      <c r="E7" s="14">
        <f>IF(D7="",0,Vorgabe!$B$4)</f>
        <v>0</v>
      </c>
      <c r="F7" s="14"/>
      <c r="G7" s="14">
        <f t="shared" si="2"/>
        <v>0</v>
      </c>
      <c r="H7" s="14">
        <f>IF(C7="Fehlzeit",Vorgabe!$B$3,IF(C7="",Vorgabe!$B$3,))</f>
        <v>0.33333333333333331</v>
      </c>
      <c r="I7" s="14">
        <f t="shared" si="3"/>
        <v>0</v>
      </c>
    </row>
    <row r="8" spans="1:9" x14ac:dyDescent="0.2">
      <c r="A8" s="12" t="str">
        <f t="shared" si="0"/>
        <v>Mi</v>
      </c>
      <c r="B8" s="13">
        <f t="shared" si="1"/>
        <v>44014</v>
      </c>
      <c r="C8" s="12" t="str">
        <f t="array" ref="C8">IF(OR(EXACT(B8,Vorgabe!$D$2:$D$31)),"Feiertag",IF(A8="Sa","Wochenende",IF(A8="So","Wochenende","")))</f>
        <v/>
      </c>
      <c r="D8" s="14"/>
      <c r="E8" s="14">
        <f>IF(D8="",0,Vorgabe!$B$4)</f>
        <v>0</v>
      </c>
      <c r="F8" s="14"/>
      <c r="G8" s="14">
        <f t="shared" si="2"/>
        <v>0</v>
      </c>
      <c r="H8" s="14">
        <f>IF(C8="Fehlzeit",Vorgabe!$B$3,IF(C8="",Vorgabe!$B$3,))</f>
        <v>0.33333333333333331</v>
      </c>
      <c r="I8" s="14">
        <f t="shared" si="3"/>
        <v>0</v>
      </c>
    </row>
    <row r="9" spans="1:9" x14ac:dyDescent="0.2">
      <c r="A9" s="12" t="str">
        <f t="shared" si="0"/>
        <v>Do</v>
      </c>
      <c r="B9" s="13">
        <f t="shared" si="1"/>
        <v>44015</v>
      </c>
      <c r="C9" s="12" t="str">
        <f t="array" ref="C9">IF(OR(EXACT(B9,Vorgabe!$D$2:$D$31)),"Feiertag",IF(A9="Sa","Wochenende",IF(A9="So","Wochenende","")))</f>
        <v/>
      </c>
      <c r="D9" s="14"/>
      <c r="E9" s="14">
        <f>IF(D9="",0,Vorgabe!$B$4)</f>
        <v>0</v>
      </c>
      <c r="F9" s="14"/>
      <c r="G9" s="14">
        <f t="shared" si="2"/>
        <v>0</v>
      </c>
      <c r="H9" s="14">
        <f>IF(C9="Fehlzeit",Vorgabe!$B$3,IF(C9="",Vorgabe!$B$3,))</f>
        <v>0.33333333333333331</v>
      </c>
      <c r="I9" s="14">
        <f t="shared" si="3"/>
        <v>0</v>
      </c>
    </row>
    <row r="10" spans="1:9" x14ac:dyDescent="0.2">
      <c r="A10" s="12" t="str">
        <f t="shared" si="0"/>
        <v>Fr</v>
      </c>
      <c r="B10" s="13">
        <f t="shared" si="1"/>
        <v>44016</v>
      </c>
      <c r="C10" s="12" t="str">
        <f t="array" ref="C10">IF(OR(EXACT(B10,Vorgabe!$D$2:$D$31)),"Feiertag",IF(A10="Sa","Wochenende",IF(A10="So","Wochenende","")))</f>
        <v/>
      </c>
      <c r="D10" s="14"/>
      <c r="E10" s="14">
        <f>IF(D10="",0,Vorgabe!$B$4)</f>
        <v>0</v>
      </c>
      <c r="F10" s="14"/>
      <c r="G10" s="14">
        <f t="shared" si="2"/>
        <v>0</v>
      </c>
      <c r="H10" s="14">
        <f>IF(C10="Fehlzeit",Vorgabe!$B$3,IF(C10="",Vorgabe!$B$3,))</f>
        <v>0.33333333333333331</v>
      </c>
      <c r="I10" s="14">
        <f t="shared" si="3"/>
        <v>0</v>
      </c>
    </row>
    <row r="11" spans="1:9" x14ac:dyDescent="0.2">
      <c r="A11" s="12" t="str">
        <f t="shared" si="0"/>
        <v>Sa</v>
      </c>
      <c r="B11" s="13">
        <f t="shared" si="1"/>
        <v>44017</v>
      </c>
      <c r="C11" s="12" t="str">
        <f t="array" ref="C11">IF(OR(EXACT(B11,Vorgabe!$D$2:$D$31)),"Feiertag",IF(A11="Sa","Wochenende",IF(A11="So","Wochenende","")))</f>
        <v>Wochenende</v>
      </c>
      <c r="D11" s="14"/>
      <c r="E11" s="14">
        <f>IF(D11="",0,Vorgabe!$B$4)</f>
        <v>0</v>
      </c>
      <c r="F11" s="14"/>
      <c r="G11" s="14">
        <f t="shared" si="2"/>
        <v>0</v>
      </c>
      <c r="H11" s="14">
        <f>IF(C11="Fehlzeit",Vorgabe!$B$3,IF(C11="",Vorgabe!$B$3,))</f>
        <v>0</v>
      </c>
      <c r="I11" s="14">
        <f t="shared" si="3"/>
        <v>0</v>
      </c>
    </row>
    <row r="12" spans="1:9" x14ac:dyDescent="0.2">
      <c r="A12" s="12" t="str">
        <f t="shared" si="0"/>
        <v>So</v>
      </c>
      <c r="B12" s="13">
        <f t="shared" si="1"/>
        <v>44018</v>
      </c>
      <c r="C12" s="12" t="str">
        <f t="array" ref="C12">IF(OR(EXACT(B12,Vorgabe!$D$2:$D$31)),"Feiertag",IF(A12="Sa","Wochenende",IF(A12="So","Wochenende","")))</f>
        <v>Wochenende</v>
      </c>
      <c r="D12" s="14"/>
      <c r="E12" s="14">
        <f>IF(D12="",0,Vorgabe!$B$4)</f>
        <v>0</v>
      </c>
      <c r="F12" s="14"/>
      <c r="G12" s="14">
        <f t="shared" si="2"/>
        <v>0</v>
      </c>
      <c r="H12" s="14">
        <f>IF(C12="Fehlzeit",Vorgabe!$B$3,IF(C12="",Vorgabe!$B$3,))</f>
        <v>0</v>
      </c>
      <c r="I12" s="14">
        <f t="shared" si="3"/>
        <v>0</v>
      </c>
    </row>
    <row r="13" spans="1:9" x14ac:dyDescent="0.2">
      <c r="A13" s="12" t="str">
        <f t="shared" si="0"/>
        <v>Mo</v>
      </c>
      <c r="B13" s="13">
        <f t="shared" si="1"/>
        <v>44019</v>
      </c>
      <c r="C13" s="12" t="str">
        <f t="array" ref="C13">IF(OR(EXACT(B13,Vorgabe!$D$2:$D$31)),"Feiertag",IF(A13="Sa","Wochenende",IF(A13="So","Wochenende","")))</f>
        <v/>
      </c>
      <c r="D13" s="14"/>
      <c r="E13" s="14">
        <f>IF(D13="",0,Vorgabe!$B$4)</f>
        <v>0</v>
      </c>
      <c r="F13" s="14"/>
      <c r="G13" s="14">
        <f t="shared" si="2"/>
        <v>0</v>
      </c>
      <c r="H13" s="14">
        <f>IF(C13="Fehlzeit",Vorgabe!$B$3,IF(C13="",Vorgabe!$B$3,))</f>
        <v>0.33333333333333331</v>
      </c>
      <c r="I13" s="14">
        <f t="shared" si="3"/>
        <v>0</v>
      </c>
    </row>
    <row r="14" spans="1:9" x14ac:dyDescent="0.2">
      <c r="A14" s="12" t="str">
        <f t="shared" si="0"/>
        <v>Di</v>
      </c>
      <c r="B14" s="13">
        <f t="shared" si="1"/>
        <v>44020</v>
      </c>
      <c r="C14" s="12" t="str">
        <f t="array" ref="C14">IF(OR(EXACT(B14,Vorgabe!$D$2:$D$31)),"Feiertag",IF(A14="Sa","Wochenende",IF(A14="So","Wochenende","")))</f>
        <v/>
      </c>
      <c r="D14" s="14"/>
      <c r="E14" s="14">
        <f>IF(D14="",0,Vorgabe!$B$4)</f>
        <v>0</v>
      </c>
      <c r="F14" s="14"/>
      <c r="G14" s="14">
        <f t="shared" si="2"/>
        <v>0</v>
      </c>
      <c r="H14" s="14">
        <f>IF(C14="Fehlzeit",Vorgabe!$B$3,IF(C14="",Vorgabe!$B$3,))</f>
        <v>0.33333333333333331</v>
      </c>
      <c r="I14" s="14">
        <f t="shared" si="3"/>
        <v>0</v>
      </c>
    </row>
    <row r="15" spans="1:9" x14ac:dyDescent="0.2">
      <c r="A15" s="12" t="str">
        <f t="shared" si="0"/>
        <v>Mi</v>
      </c>
      <c r="B15" s="13">
        <f t="shared" si="1"/>
        <v>44021</v>
      </c>
      <c r="C15" s="12" t="str">
        <f t="array" ref="C15">IF(OR(EXACT(B15,Vorgabe!$D$2:$D$31)),"Feiertag",IF(A15="Sa","Wochenende",IF(A15="So","Wochenende","")))</f>
        <v/>
      </c>
      <c r="D15" s="14"/>
      <c r="E15" s="14">
        <f>IF(D15="",0,Vorgabe!$B$4)</f>
        <v>0</v>
      </c>
      <c r="F15" s="14"/>
      <c r="G15" s="14">
        <f t="shared" si="2"/>
        <v>0</v>
      </c>
      <c r="H15" s="14">
        <f>IF(C15="Fehlzeit",Vorgabe!$B$3,IF(C15="",Vorgabe!$B$3,))</f>
        <v>0.33333333333333331</v>
      </c>
      <c r="I15" s="14">
        <f t="shared" si="3"/>
        <v>0</v>
      </c>
    </row>
    <row r="16" spans="1:9" x14ac:dyDescent="0.2">
      <c r="A16" s="12" t="str">
        <f t="shared" si="0"/>
        <v>Do</v>
      </c>
      <c r="B16" s="13">
        <f t="shared" si="1"/>
        <v>44022</v>
      </c>
      <c r="C16" s="12" t="str">
        <f t="array" ref="C16">IF(OR(EXACT(B16,Vorgabe!$D$2:$D$31)),"Feiertag",IF(A16="Sa","Wochenende",IF(A16="So","Wochenende","")))</f>
        <v/>
      </c>
      <c r="D16" s="14"/>
      <c r="E16" s="14">
        <f>IF(D16="",0,Vorgabe!$B$4)</f>
        <v>0</v>
      </c>
      <c r="F16" s="14"/>
      <c r="G16" s="14">
        <f t="shared" si="2"/>
        <v>0</v>
      </c>
      <c r="H16" s="14">
        <f>IF(C16="Fehlzeit",Vorgabe!$B$3,IF(C16="",Vorgabe!$B$3,))</f>
        <v>0.33333333333333331</v>
      </c>
      <c r="I16" s="14">
        <f t="shared" si="3"/>
        <v>0</v>
      </c>
    </row>
    <row r="17" spans="1:9" x14ac:dyDescent="0.2">
      <c r="A17" s="12" t="str">
        <f t="shared" si="0"/>
        <v>Fr</v>
      </c>
      <c r="B17" s="13">
        <f t="shared" si="1"/>
        <v>44023</v>
      </c>
      <c r="C17" s="12" t="str">
        <f t="array" ref="C17">IF(OR(EXACT(B17,Vorgabe!$D$2:$D$31)),"Feiertag",IF(A17="Sa","Wochenende",IF(A17="So","Wochenende","")))</f>
        <v/>
      </c>
      <c r="D17" s="14"/>
      <c r="E17" s="14">
        <f>IF(D17="",0,Vorgabe!$B$4)</f>
        <v>0</v>
      </c>
      <c r="F17" s="14"/>
      <c r="G17" s="14">
        <f t="shared" si="2"/>
        <v>0</v>
      </c>
      <c r="H17" s="14">
        <f>IF(C17="Fehlzeit",Vorgabe!$B$3,IF(C17="",Vorgabe!$B$3,))</f>
        <v>0.33333333333333331</v>
      </c>
      <c r="I17" s="14">
        <f t="shared" si="3"/>
        <v>0</v>
      </c>
    </row>
    <row r="18" spans="1:9" x14ac:dyDescent="0.2">
      <c r="A18" s="12" t="str">
        <f t="shared" si="0"/>
        <v>Sa</v>
      </c>
      <c r="B18" s="13">
        <f t="shared" si="1"/>
        <v>44024</v>
      </c>
      <c r="C18" s="12" t="str">
        <f t="array" ref="C18">IF(OR(EXACT(B18,Vorgabe!$D$2:$D$31)),"Feiertag",IF(A18="Sa","Wochenende",IF(A18="So","Wochenende","")))</f>
        <v>Wochenende</v>
      </c>
      <c r="D18" s="14"/>
      <c r="E18" s="14">
        <f>IF(D18="",0,Vorgabe!$B$4)</f>
        <v>0</v>
      </c>
      <c r="F18" s="14"/>
      <c r="G18" s="14">
        <f t="shared" si="2"/>
        <v>0</v>
      </c>
      <c r="H18" s="14">
        <f>IF(C18="Fehlzeit",Vorgabe!$B$3,IF(C18="",Vorgabe!$B$3,))</f>
        <v>0</v>
      </c>
      <c r="I18" s="14">
        <f t="shared" si="3"/>
        <v>0</v>
      </c>
    </row>
    <row r="19" spans="1:9" x14ac:dyDescent="0.2">
      <c r="A19" s="12" t="str">
        <f t="shared" si="0"/>
        <v>So</v>
      </c>
      <c r="B19" s="13">
        <f t="shared" si="1"/>
        <v>44025</v>
      </c>
      <c r="C19" s="12" t="str">
        <f t="array" ref="C19">IF(OR(EXACT(B19,Vorgabe!$D$2:$D$31)),"Feiertag",IF(A19="Sa","Wochenende",IF(A19="So","Wochenende","")))</f>
        <v>Wochenende</v>
      </c>
      <c r="D19" s="14"/>
      <c r="E19" s="14">
        <f>IF(D19="",0,Vorgabe!$B$4)</f>
        <v>0</v>
      </c>
      <c r="F19" s="14"/>
      <c r="G19" s="14">
        <f t="shared" si="2"/>
        <v>0</v>
      </c>
      <c r="H19" s="14">
        <f>IF(C19="Fehlzeit",Vorgabe!$B$3,IF(C19="",Vorgabe!$B$3,))</f>
        <v>0</v>
      </c>
      <c r="I19" s="14">
        <f t="shared" si="3"/>
        <v>0</v>
      </c>
    </row>
    <row r="20" spans="1:9" x14ac:dyDescent="0.2">
      <c r="A20" s="12" t="str">
        <f t="shared" si="0"/>
        <v>Mo</v>
      </c>
      <c r="B20" s="13">
        <f t="shared" si="1"/>
        <v>44026</v>
      </c>
      <c r="C20" s="12" t="str">
        <f t="array" ref="C20">IF(OR(EXACT(B20,Vorgabe!$D$2:$D$31)),"Feiertag",IF(A20="Sa","Wochenende",IF(A20="So","Wochenende","")))</f>
        <v/>
      </c>
      <c r="D20" s="14"/>
      <c r="E20" s="14">
        <f>IF(D20="",0,Vorgabe!$B$4)</f>
        <v>0</v>
      </c>
      <c r="F20" s="14"/>
      <c r="G20" s="14">
        <f t="shared" si="2"/>
        <v>0</v>
      </c>
      <c r="H20" s="14">
        <f>IF(C20="Fehlzeit",Vorgabe!$B$3,IF(C20="",Vorgabe!$B$3,))</f>
        <v>0.33333333333333331</v>
      </c>
      <c r="I20" s="14">
        <f t="shared" si="3"/>
        <v>0</v>
      </c>
    </row>
    <row r="21" spans="1:9" x14ac:dyDescent="0.2">
      <c r="A21" s="12" t="str">
        <f t="shared" si="0"/>
        <v>Di</v>
      </c>
      <c r="B21" s="13">
        <f t="shared" si="1"/>
        <v>44027</v>
      </c>
      <c r="C21" s="12" t="str">
        <f t="array" ref="C21">IF(OR(EXACT(B21,Vorgabe!$D$2:$D$31)),"Feiertag",IF(A21="Sa","Wochenende",IF(A21="So","Wochenende","")))</f>
        <v/>
      </c>
      <c r="D21" s="14"/>
      <c r="E21" s="14">
        <f>IF(D21="",0,Vorgabe!$B$4)</f>
        <v>0</v>
      </c>
      <c r="F21" s="14"/>
      <c r="G21" s="14">
        <f t="shared" si="2"/>
        <v>0</v>
      </c>
      <c r="H21" s="14">
        <f>IF(C21="Fehlzeit",Vorgabe!$B$3,IF(C21="",Vorgabe!$B$3,))</f>
        <v>0.33333333333333331</v>
      </c>
      <c r="I21" s="14">
        <f t="shared" si="3"/>
        <v>0</v>
      </c>
    </row>
    <row r="22" spans="1:9" x14ac:dyDescent="0.2">
      <c r="A22" s="12" t="str">
        <f t="shared" si="0"/>
        <v>Mi</v>
      </c>
      <c r="B22" s="13">
        <f t="shared" si="1"/>
        <v>44028</v>
      </c>
      <c r="C22" s="12" t="str">
        <f t="array" ref="C22">IF(OR(EXACT(B22,Vorgabe!$D$2:$D$31)),"Feiertag",IF(A22="Sa","Wochenende",IF(A22="So","Wochenende","")))</f>
        <v/>
      </c>
      <c r="D22" s="14"/>
      <c r="E22" s="14">
        <f>IF(D22="",0,Vorgabe!$B$4)</f>
        <v>0</v>
      </c>
      <c r="F22" s="14"/>
      <c r="G22" s="14">
        <f t="shared" si="2"/>
        <v>0</v>
      </c>
      <c r="H22" s="14">
        <f>IF(C22="Fehlzeit",Vorgabe!$B$3,IF(C22="",Vorgabe!$B$3,))</f>
        <v>0.33333333333333331</v>
      </c>
      <c r="I22" s="14">
        <f t="shared" si="3"/>
        <v>0</v>
      </c>
    </row>
    <row r="23" spans="1:9" x14ac:dyDescent="0.2">
      <c r="A23" s="12" t="str">
        <f t="shared" si="0"/>
        <v>Do</v>
      </c>
      <c r="B23" s="13">
        <f t="shared" si="1"/>
        <v>44029</v>
      </c>
      <c r="C23" s="12" t="str">
        <f t="array" ref="C23">IF(OR(EXACT(B23,Vorgabe!$D$2:$D$31)),"Feiertag",IF(A23="Sa","Wochenende",IF(A23="So","Wochenende","")))</f>
        <v/>
      </c>
      <c r="D23" s="14"/>
      <c r="E23" s="14">
        <f>IF(D23="",0,Vorgabe!$B$4)</f>
        <v>0</v>
      </c>
      <c r="F23" s="14"/>
      <c r="G23" s="14">
        <f t="shared" si="2"/>
        <v>0</v>
      </c>
      <c r="H23" s="14">
        <f>IF(C23="Fehlzeit",Vorgabe!$B$3,IF(C23="",Vorgabe!$B$3,))</f>
        <v>0.33333333333333331</v>
      </c>
      <c r="I23" s="14">
        <f t="shared" si="3"/>
        <v>0</v>
      </c>
    </row>
    <row r="24" spans="1:9" x14ac:dyDescent="0.2">
      <c r="A24" s="12" t="str">
        <f t="shared" si="0"/>
        <v>Fr</v>
      </c>
      <c r="B24" s="13">
        <f t="shared" si="1"/>
        <v>44030</v>
      </c>
      <c r="C24" s="12" t="str">
        <f t="array" ref="C24">IF(OR(EXACT(B24,Vorgabe!$D$2:$D$31)),"Feiertag",IF(A24="Sa","Wochenende",IF(A24="So","Wochenende","")))</f>
        <v/>
      </c>
      <c r="D24" s="14"/>
      <c r="E24" s="14">
        <f>IF(D24="",0,Vorgabe!$B$4)</f>
        <v>0</v>
      </c>
      <c r="F24" s="14"/>
      <c r="G24" s="14">
        <f t="shared" si="2"/>
        <v>0</v>
      </c>
      <c r="H24" s="14">
        <f>IF(C24="Fehlzeit",Vorgabe!$B$3,IF(C24="",Vorgabe!$B$3,))</f>
        <v>0.33333333333333331</v>
      </c>
      <c r="I24" s="14">
        <f t="shared" si="3"/>
        <v>0</v>
      </c>
    </row>
    <row r="25" spans="1:9" x14ac:dyDescent="0.2">
      <c r="A25" s="12" t="str">
        <f t="shared" si="0"/>
        <v>Sa</v>
      </c>
      <c r="B25" s="13">
        <f t="shared" si="1"/>
        <v>44031</v>
      </c>
      <c r="C25" s="12" t="str">
        <f t="array" ref="C25">IF(OR(EXACT(B25,Vorgabe!$D$2:$D$31)),"Feiertag",IF(A25="Sa","Wochenende",IF(A25="So","Wochenende","")))</f>
        <v>Wochenende</v>
      </c>
      <c r="D25" s="14"/>
      <c r="E25" s="14">
        <f>IF(D25="",0,Vorgabe!$B$4)</f>
        <v>0</v>
      </c>
      <c r="F25" s="14"/>
      <c r="G25" s="14">
        <f t="shared" si="2"/>
        <v>0</v>
      </c>
      <c r="H25" s="14">
        <f>IF(C25="Fehlzeit",Vorgabe!$B$3,IF(C25="",Vorgabe!$B$3,))</f>
        <v>0</v>
      </c>
      <c r="I25" s="14">
        <f t="shared" si="3"/>
        <v>0</v>
      </c>
    </row>
    <row r="26" spans="1:9" x14ac:dyDescent="0.2">
      <c r="A26" s="12" t="str">
        <f t="shared" si="0"/>
        <v>So</v>
      </c>
      <c r="B26" s="13">
        <f t="shared" si="1"/>
        <v>44032</v>
      </c>
      <c r="C26" s="12" t="str">
        <f t="array" ref="C26">IF(OR(EXACT(B26,Vorgabe!$D$2:$D$31)),"Feiertag",IF(A26="Sa","Wochenende",IF(A26="So","Wochenende","")))</f>
        <v>Wochenende</v>
      </c>
      <c r="D26" s="14"/>
      <c r="E26" s="14">
        <f>IF(D26="",0,Vorgabe!$B$4)</f>
        <v>0</v>
      </c>
      <c r="F26" s="14"/>
      <c r="G26" s="14">
        <f t="shared" si="2"/>
        <v>0</v>
      </c>
      <c r="H26" s="14">
        <f>IF(C26="Fehlzeit",Vorgabe!$B$3,IF(C26="",Vorgabe!$B$3,))</f>
        <v>0</v>
      </c>
      <c r="I26" s="14">
        <f t="shared" si="3"/>
        <v>0</v>
      </c>
    </row>
    <row r="27" spans="1:9" x14ac:dyDescent="0.2">
      <c r="A27" s="12" t="str">
        <f t="shared" si="0"/>
        <v>Mo</v>
      </c>
      <c r="B27" s="13">
        <f t="shared" si="1"/>
        <v>44033</v>
      </c>
      <c r="C27" s="12" t="str">
        <f t="array" ref="C27">IF(OR(EXACT(B27,Vorgabe!$D$2:$D$31)),"Feiertag",IF(A27="Sa","Wochenende",IF(A27="So","Wochenende","")))</f>
        <v/>
      </c>
      <c r="D27" s="14"/>
      <c r="E27" s="14">
        <f>IF(D27="",0,Vorgabe!$B$4)</f>
        <v>0</v>
      </c>
      <c r="F27" s="14"/>
      <c r="G27" s="14">
        <f t="shared" si="2"/>
        <v>0</v>
      </c>
      <c r="H27" s="14">
        <f>IF(C27="Fehlzeit",Vorgabe!$B$3,IF(C27="",Vorgabe!$B$3,))</f>
        <v>0.33333333333333331</v>
      </c>
      <c r="I27" s="14">
        <f t="shared" si="3"/>
        <v>0</v>
      </c>
    </row>
    <row r="28" spans="1:9" x14ac:dyDescent="0.2">
      <c r="A28" s="12" t="str">
        <f t="shared" si="0"/>
        <v>Di</v>
      </c>
      <c r="B28" s="13">
        <f t="shared" si="1"/>
        <v>44034</v>
      </c>
      <c r="C28" s="12" t="str">
        <f t="array" ref="C28">IF(OR(EXACT(B28,Vorgabe!$D$2:$D$31)),"Feiertag",IF(A28="Sa","Wochenende",IF(A28="So","Wochenende","")))</f>
        <v/>
      </c>
      <c r="D28" s="14"/>
      <c r="E28" s="14">
        <f>IF(D28="",0,Vorgabe!$B$4)</f>
        <v>0</v>
      </c>
      <c r="F28" s="14"/>
      <c r="G28" s="14">
        <f t="shared" si="2"/>
        <v>0</v>
      </c>
      <c r="H28" s="14">
        <f>IF(C28="Fehlzeit",Vorgabe!$B$3,IF(C28="",Vorgabe!$B$3,))</f>
        <v>0.33333333333333331</v>
      </c>
      <c r="I28" s="14">
        <f t="shared" si="3"/>
        <v>0</v>
      </c>
    </row>
    <row r="29" spans="1:9" x14ac:dyDescent="0.2">
      <c r="A29" s="12" t="str">
        <f t="shared" si="0"/>
        <v>Mi</v>
      </c>
      <c r="B29" s="13">
        <f t="shared" si="1"/>
        <v>44035</v>
      </c>
      <c r="C29" s="12" t="str">
        <f t="array" ref="C29">IF(OR(EXACT(B29,Vorgabe!$D$2:$D$31)),"Feiertag",IF(A29="Sa","Wochenende",IF(A29="So","Wochenende","")))</f>
        <v/>
      </c>
      <c r="D29" s="14"/>
      <c r="E29" s="14">
        <f>IF(D29="",0,Vorgabe!$B$4)</f>
        <v>0</v>
      </c>
      <c r="F29" s="14"/>
      <c r="G29" s="14">
        <f t="shared" si="2"/>
        <v>0</v>
      </c>
      <c r="H29" s="14">
        <f>IF(C29="Fehlzeit",Vorgabe!$B$3,IF(C29="",Vorgabe!$B$3,))</f>
        <v>0.33333333333333331</v>
      </c>
      <c r="I29" s="14">
        <f t="shared" si="3"/>
        <v>0</v>
      </c>
    </row>
    <row r="30" spans="1:9" x14ac:dyDescent="0.2">
      <c r="A30" s="12" t="str">
        <f t="shared" si="0"/>
        <v>Do</v>
      </c>
      <c r="B30" s="13">
        <f t="shared" si="1"/>
        <v>44036</v>
      </c>
      <c r="C30" s="12" t="str">
        <f t="array" ref="C30">IF(OR(EXACT(B30,Vorgabe!$D$2:$D$31)),"Feiertag",IF(A30="Sa","Wochenende",IF(A30="So","Wochenende","")))</f>
        <v/>
      </c>
      <c r="D30" s="14"/>
      <c r="E30" s="14">
        <f>IF(D30="",0,Vorgabe!$B$4)</f>
        <v>0</v>
      </c>
      <c r="F30" s="14"/>
      <c r="G30" s="14">
        <f t="shared" si="2"/>
        <v>0</v>
      </c>
      <c r="H30" s="14">
        <f>IF(C30="Fehlzeit",Vorgabe!$B$3,IF(C30="",Vorgabe!$B$3,))</f>
        <v>0.33333333333333331</v>
      </c>
      <c r="I30" s="14">
        <f t="shared" si="3"/>
        <v>0</v>
      </c>
    </row>
    <row r="31" spans="1:9" x14ac:dyDescent="0.2">
      <c r="A31" s="12" t="str">
        <f t="shared" si="0"/>
        <v>Fr</v>
      </c>
      <c r="B31" s="13">
        <f t="shared" si="1"/>
        <v>44037</v>
      </c>
      <c r="C31" s="12" t="str">
        <f t="array" ref="C31">IF(OR(EXACT(B31,Vorgabe!$D$2:$D$31)),"Feiertag",IF(A31="Sa","Wochenende",IF(A31="So","Wochenende","")))</f>
        <v/>
      </c>
      <c r="D31" s="14"/>
      <c r="E31" s="14">
        <f>IF(D31="",0,Vorgabe!$B$4)</f>
        <v>0</v>
      </c>
      <c r="F31" s="14"/>
      <c r="G31" s="14">
        <f t="shared" si="2"/>
        <v>0</v>
      </c>
      <c r="H31" s="14">
        <f>IF(C31="Fehlzeit",Vorgabe!$B$3,IF(C31="",Vorgabe!$B$3,))</f>
        <v>0.33333333333333331</v>
      </c>
      <c r="I31" s="14">
        <f t="shared" si="3"/>
        <v>0</v>
      </c>
    </row>
    <row r="32" spans="1:9" x14ac:dyDescent="0.2">
      <c r="A32" s="12" t="str">
        <f t="shared" si="0"/>
        <v>Sa</v>
      </c>
      <c r="B32" s="13">
        <f t="shared" si="1"/>
        <v>44038</v>
      </c>
      <c r="C32" s="12" t="str">
        <f t="array" ref="C32">IF(OR(EXACT(B32,Vorgabe!$D$2:$D$31)),"Feiertag",IF(A32="Sa","Wochenende",IF(A32="So","Wochenende","")))</f>
        <v>Wochenende</v>
      </c>
      <c r="D32" s="14"/>
      <c r="E32" s="14">
        <f>IF(D32="",0,Vorgabe!$B$4)</f>
        <v>0</v>
      </c>
      <c r="F32" s="14"/>
      <c r="G32" s="14">
        <f t="shared" si="2"/>
        <v>0</v>
      </c>
      <c r="H32" s="14">
        <f>IF(C32="Fehlzeit",Vorgabe!$B$3,IF(C32="",Vorgabe!$B$3,))</f>
        <v>0</v>
      </c>
      <c r="I32" s="14">
        <f t="shared" si="3"/>
        <v>0</v>
      </c>
    </row>
    <row r="33" spans="1:9" x14ac:dyDescent="0.2">
      <c r="A33" s="12" t="str">
        <f t="shared" si="0"/>
        <v>So</v>
      </c>
      <c r="B33" s="13">
        <f t="shared" si="1"/>
        <v>44039</v>
      </c>
      <c r="C33" s="12" t="str">
        <f t="array" ref="C33">IF(OR(EXACT(B33,Vorgabe!$D$2:$D$31)),"Feiertag",IF(A33="Sa","Wochenende",IF(A33="So","Wochenende","")))</f>
        <v>Wochenende</v>
      </c>
      <c r="D33" s="14"/>
      <c r="E33" s="14">
        <f>IF(D33="",0,Vorgabe!$B$4)</f>
        <v>0</v>
      </c>
      <c r="F33" s="14"/>
      <c r="G33" s="14">
        <f t="shared" si="2"/>
        <v>0</v>
      </c>
      <c r="H33" s="14">
        <f>IF(C33="Fehlzeit",Vorgabe!$B$3,IF(C33="",Vorgabe!$B$3,))</f>
        <v>0</v>
      </c>
      <c r="I33" s="14">
        <f t="shared" si="3"/>
        <v>0</v>
      </c>
    </row>
    <row r="34" spans="1:9" x14ac:dyDescent="0.2">
      <c r="A34" s="12" t="str">
        <f t="shared" si="0"/>
        <v>Mo</v>
      </c>
      <c r="B34" s="13">
        <f t="shared" si="1"/>
        <v>44040</v>
      </c>
      <c r="C34" s="12" t="str">
        <f t="array" ref="C34">IF(OR(EXACT(B34,Vorgabe!$D$2:$D$31)),"Feiertag",IF(A34="Sa","Wochenende",IF(A34="So","Wochenende","")))</f>
        <v/>
      </c>
      <c r="D34" s="14"/>
      <c r="E34" s="14">
        <f>IF(D34="",0,Vorgabe!$B$4)</f>
        <v>0</v>
      </c>
      <c r="F34" s="14"/>
      <c r="G34" s="14">
        <f t="shared" si="2"/>
        <v>0</v>
      </c>
      <c r="H34" s="14">
        <f>IF(C34="Fehlzeit",Vorgabe!$B$3,IF(C34="",Vorgabe!$B$3,))</f>
        <v>0.33333333333333331</v>
      </c>
      <c r="I34" s="14">
        <f t="shared" si="3"/>
        <v>0</v>
      </c>
    </row>
    <row r="35" spans="1:9" x14ac:dyDescent="0.2">
      <c r="A35" s="12" t="str">
        <f t="shared" si="0"/>
        <v>Di</v>
      </c>
      <c r="B35" s="13">
        <f t="shared" si="1"/>
        <v>44041</v>
      </c>
      <c r="C35" s="12" t="str">
        <f t="array" ref="C35">IF(OR(EXACT(B35,Vorgabe!$D$2:$D$31)),"Feiertag",IF(A35="Sa","Wochenende",IF(A35="So","Wochenende","")))</f>
        <v/>
      </c>
      <c r="D35" s="14"/>
      <c r="E35" s="14">
        <f>IF(D35="",0,Vorgabe!$B$4)</f>
        <v>0</v>
      </c>
      <c r="F35" s="14"/>
      <c r="G35" s="14">
        <f t="shared" si="2"/>
        <v>0</v>
      </c>
      <c r="H35" s="14">
        <f>IF(C35="Fehlzeit",Vorgabe!$B$3,IF(C35="",Vorgabe!$B$3,))</f>
        <v>0.33333333333333331</v>
      </c>
      <c r="I35" s="14">
        <f t="shared" si="3"/>
        <v>0</v>
      </c>
    </row>
    <row r="36" spans="1:9" x14ac:dyDescent="0.2">
      <c r="A36" s="12" t="str">
        <f t="shared" si="0"/>
        <v>Mi</v>
      </c>
      <c r="B36" s="13">
        <f t="shared" si="1"/>
        <v>44042</v>
      </c>
      <c r="C36" s="12" t="str">
        <f t="array" ref="C36">IF(OR(EXACT(B36,Vorgabe!$D$2:$D$31)),"Feiertag",IF(A36="Sa","Wochenende",IF(A36="So","Wochenende","")))</f>
        <v/>
      </c>
      <c r="D36" s="14"/>
      <c r="E36" s="14">
        <f>IF(D36="",0,Vorgabe!$B$4)</f>
        <v>0</v>
      </c>
      <c r="F36" s="14"/>
      <c r="G36" s="14">
        <f t="shared" si="2"/>
        <v>0</v>
      </c>
      <c r="H36" s="14">
        <v>0</v>
      </c>
      <c r="I36" s="14">
        <f t="shared" si="3"/>
        <v>0</v>
      </c>
    </row>
  </sheetData>
  <mergeCells count="4">
    <mergeCell ref="A1:C1"/>
    <mergeCell ref="G1:H1"/>
    <mergeCell ref="G2:H2"/>
    <mergeCell ref="G3:H3"/>
  </mergeCells>
  <conditionalFormatting sqref="A6:I36">
    <cfRule type="expression" dxfId="17" priority="2">
      <formula>OR($C6="Krank",$C6="Fehlzeit")</formula>
    </cfRule>
    <cfRule type="expression" dxfId="16" priority="3">
      <formula>OR($C6="Wochenende",$C6="Feiertag")</formula>
    </cfRule>
  </conditionalFormatting>
  <pageMargins left="0.78749999999999998" right="0.78749999999999998" top="0.98402777777777795" bottom="0.98402777777777795" header="0.511811023622047" footer="0.511811023622047"/>
  <pageSetup paperSize="9" orientation="landscape"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36"/>
  <sheetViews>
    <sheetView zoomScaleNormal="100" workbookViewId="0">
      <selection activeCell="H36" sqref="H36"/>
    </sheetView>
  </sheetViews>
  <sheetFormatPr baseColWidth="10" defaultColWidth="11.42578125" defaultRowHeight="12.75" x14ac:dyDescent="0.2"/>
  <cols>
    <col min="1" max="1" width="5.42578125" customWidth="1"/>
    <col min="2" max="2" width="10.85546875" customWidth="1"/>
    <col min="3" max="3" width="11.85546875" customWidth="1"/>
    <col min="4" max="4" width="9.140625" customWidth="1"/>
    <col min="5" max="5" width="7.7109375" customWidth="1"/>
    <col min="6" max="6" width="6.5703125" customWidth="1"/>
    <col min="7" max="7" width="10.7109375" customWidth="1"/>
    <col min="8" max="8" width="13.85546875" customWidth="1"/>
    <col min="9" max="9" width="10.140625" customWidth="1"/>
  </cols>
  <sheetData>
    <row r="1" spans="1:9" ht="15.75" x14ac:dyDescent="0.25">
      <c r="A1" s="26" t="s">
        <v>8</v>
      </c>
      <c r="B1" s="26"/>
      <c r="C1" s="26"/>
      <c r="D1" s="4">
        <f>DATE(E1,F1,1)</f>
        <v>44043</v>
      </c>
      <c r="E1" s="5">
        <f>Vorgabe!B2</f>
        <v>2024</v>
      </c>
      <c r="F1" s="6">
        <v>8</v>
      </c>
      <c r="G1" s="27" t="s">
        <v>9</v>
      </c>
      <c r="H1" s="27"/>
      <c r="I1" s="7">
        <f>SUM(G6:G36)</f>
        <v>0</v>
      </c>
    </row>
    <row r="2" spans="1:9" ht="14.25" x14ac:dyDescent="0.2">
      <c r="G2" s="28" t="s">
        <v>10</v>
      </c>
      <c r="H2" s="28"/>
      <c r="I2" s="8">
        <f>SUM(I6:I36)</f>
        <v>0</v>
      </c>
    </row>
    <row r="3" spans="1:9" ht="15.75" x14ac:dyDescent="0.25">
      <c r="B3" s="9" t="s">
        <v>11</v>
      </c>
      <c r="C3" s="10">
        <f ca="1">INDIRECT(TEXT(D1-1,"MMMM")&amp;"!I3")</f>
        <v>0</v>
      </c>
      <c r="G3" s="27" t="s">
        <v>12</v>
      </c>
      <c r="H3" s="27"/>
      <c r="I3" s="7">
        <f ca="1">C3+SUM(I6:I36)</f>
        <v>0</v>
      </c>
    </row>
    <row r="5" spans="1:9" ht="15" x14ac:dyDescent="0.25">
      <c r="A5" s="11" t="s">
        <v>13</v>
      </c>
      <c r="B5" s="11" t="s">
        <v>14</v>
      </c>
      <c r="C5" s="11" t="s">
        <v>15</v>
      </c>
      <c r="D5" s="11" t="s">
        <v>16</v>
      </c>
      <c r="E5" s="11" t="s">
        <v>17</v>
      </c>
      <c r="F5" s="11" t="s">
        <v>18</v>
      </c>
      <c r="G5" s="11" t="s">
        <v>19</v>
      </c>
      <c r="H5" s="11" t="s">
        <v>20</v>
      </c>
      <c r="I5" s="11" t="s">
        <v>21</v>
      </c>
    </row>
    <row r="6" spans="1:9" x14ac:dyDescent="0.2">
      <c r="A6" s="12" t="str">
        <f t="shared" ref="A6:A36" si="0">TEXT(B6,"TTT")</f>
        <v>Do</v>
      </c>
      <c r="B6" s="13">
        <f t="shared" ref="B6:B36" si="1">DATE($E$1,$F$1,ROW()-5)</f>
        <v>44043</v>
      </c>
      <c r="C6" s="12" t="str">
        <f t="array" ref="C6">IF(OR(EXACT(B6,Vorgabe!$D$2:$D$31)),"Feiertag",IF(A6="Sa","Wochenende",IF(A6="So","Wochenende","")))</f>
        <v/>
      </c>
      <c r="D6" s="14"/>
      <c r="E6" s="14">
        <f>IF(D6="",0,Vorgabe!$B$4)</f>
        <v>0</v>
      </c>
      <c r="F6" s="14"/>
      <c r="G6" s="14">
        <f t="shared" ref="G6:G36" si="2">IF(D6="",0,IF(F6&gt;D6,F6-D6-E6,1+F6-D6-E6))</f>
        <v>0</v>
      </c>
      <c r="H6" s="14">
        <f>IF(C6="Fehlzeit",Vorgabe!$B$3,IF(C6="",Vorgabe!$B$3,))</f>
        <v>0.33333333333333331</v>
      </c>
      <c r="I6" s="14">
        <f t="shared" ref="I6:I36" si="3">IF(C6="Fehlzeit",G6-H6,IF(D6="",0,IF(G6&lt;&gt;0,G6-H6,)))</f>
        <v>0</v>
      </c>
    </row>
    <row r="7" spans="1:9" x14ac:dyDescent="0.2">
      <c r="A7" s="12" t="str">
        <f t="shared" si="0"/>
        <v>Fr</v>
      </c>
      <c r="B7" s="13">
        <f t="shared" si="1"/>
        <v>44044</v>
      </c>
      <c r="C7" s="12" t="str">
        <f t="array" ref="C7">IF(OR(EXACT(B7,Vorgabe!$D$2:$D$31)),"Feiertag",IF(A7="Sa","Wochenende",IF(A7="So","Wochenende","")))</f>
        <v/>
      </c>
      <c r="D7" s="14"/>
      <c r="E7" s="14">
        <f>IF(D7="",0,Vorgabe!$B$4)</f>
        <v>0</v>
      </c>
      <c r="F7" s="14"/>
      <c r="G7" s="14">
        <f t="shared" si="2"/>
        <v>0</v>
      </c>
      <c r="H7" s="14">
        <f>IF(C7="Fehlzeit",Vorgabe!$B$3,IF(C7="",Vorgabe!$B$3,))</f>
        <v>0.33333333333333331</v>
      </c>
      <c r="I7" s="14">
        <f t="shared" si="3"/>
        <v>0</v>
      </c>
    </row>
    <row r="8" spans="1:9" x14ac:dyDescent="0.2">
      <c r="A8" s="12" t="str">
        <f t="shared" si="0"/>
        <v>Sa</v>
      </c>
      <c r="B8" s="13">
        <f t="shared" si="1"/>
        <v>44045</v>
      </c>
      <c r="C8" s="12" t="str">
        <f t="array" ref="C8">IF(OR(EXACT(B8,Vorgabe!$D$2:$D$31)),"Feiertag",IF(A8="Sa","Wochenende",IF(A8="So","Wochenende","")))</f>
        <v>Wochenende</v>
      </c>
      <c r="D8" s="14"/>
      <c r="E8" s="14">
        <f>IF(D8="",0,Vorgabe!$B$4)</f>
        <v>0</v>
      </c>
      <c r="F8" s="14"/>
      <c r="G8" s="14">
        <f t="shared" si="2"/>
        <v>0</v>
      </c>
      <c r="H8" s="14">
        <f>IF(C8="Fehlzeit",Vorgabe!$B$3,IF(C8="",Vorgabe!$B$3,))</f>
        <v>0</v>
      </c>
      <c r="I8" s="14">
        <f t="shared" si="3"/>
        <v>0</v>
      </c>
    </row>
    <row r="9" spans="1:9" x14ac:dyDescent="0.2">
      <c r="A9" s="12" t="str">
        <f t="shared" si="0"/>
        <v>So</v>
      </c>
      <c r="B9" s="13">
        <f t="shared" si="1"/>
        <v>44046</v>
      </c>
      <c r="C9" s="12" t="str">
        <f t="array" ref="C9">IF(OR(EXACT(B9,Vorgabe!$D$2:$D$31)),"Feiertag",IF(A9="Sa","Wochenende",IF(A9="So","Wochenende","")))</f>
        <v>Wochenende</v>
      </c>
      <c r="D9" s="14"/>
      <c r="E9" s="14">
        <f>IF(D9="",0,Vorgabe!$B$4)</f>
        <v>0</v>
      </c>
      <c r="F9" s="14"/>
      <c r="G9" s="14">
        <f t="shared" si="2"/>
        <v>0</v>
      </c>
      <c r="H9" s="14">
        <f>IF(C9="Fehlzeit",Vorgabe!$B$3,IF(C9="",Vorgabe!$B$3,))</f>
        <v>0</v>
      </c>
      <c r="I9" s="14">
        <f t="shared" si="3"/>
        <v>0</v>
      </c>
    </row>
    <row r="10" spans="1:9" x14ac:dyDescent="0.2">
      <c r="A10" s="12" t="str">
        <f t="shared" si="0"/>
        <v>Mo</v>
      </c>
      <c r="B10" s="13">
        <f t="shared" si="1"/>
        <v>44047</v>
      </c>
      <c r="C10" s="12" t="str">
        <f t="array" ref="C10">IF(OR(EXACT(B10,Vorgabe!$D$2:$D$31)),"Feiertag",IF(A10="Sa","Wochenende",IF(A10="So","Wochenende","")))</f>
        <v/>
      </c>
      <c r="D10" s="14"/>
      <c r="E10" s="14">
        <f>IF(D10="",0,Vorgabe!$B$4)</f>
        <v>0</v>
      </c>
      <c r="F10" s="14"/>
      <c r="G10" s="14">
        <f t="shared" si="2"/>
        <v>0</v>
      </c>
      <c r="H10" s="14">
        <f>IF(C10="Fehlzeit",Vorgabe!$B$3,IF(C10="",Vorgabe!$B$3,))</f>
        <v>0.33333333333333331</v>
      </c>
      <c r="I10" s="14">
        <f t="shared" si="3"/>
        <v>0</v>
      </c>
    </row>
    <row r="11" spans="1:9" x14ac:dyDescent="0.2">
      <c r="A11" s="12" t="str">
        <f t="shared" si="0"/>
        <v>Di</v>
      </c>
      <c r="B11" s="13">
        <f t="shared" si="1"/>
        <v>44048</v>
      </c>
      <c r="C11" s="12" t="str">
        <f t="array" ref="C11">IF(OR(EXACT(B11,Vorgabe!$D$2:$D$31)),"Feiertag",IF(A11="Sa","Wochenende",IF(A11="So","Wochenende","")))</f>
        <v/>
      </c>
      <c r="D11" s="14"/>
      <c r="E11" s="14">
        <f>IF(D11="",0,Vorgabe!$B$4)</f>
        <v>0</v>
      </c>
      <c r="F11" s="14"/>
      <c r="G11" s="14">
        <f t="shared" si="2"/>
        <v>0</v>
      </c>
      <c r="H11" s="14">
        <f>IF(C11="Fehlzeit",Vorgabe!$B$3,IF(C11="",Vorgabe!$B$3,))</f>
        <v>0.33333333333333331</v>
      </c>
      <c r="I11" s="14">
        <f t="shared" si="3"/>
        <v>0</v>
      </c>
    </row>
    <row r="12" spans="1:9" x14ac:dyDescent="0.2">
      <c r="A12" s="12" t="str">
        <f t="shared" si="0"/>
        <v>Mi</v>
      </c>
      <c r="B12" s="13">
        <f t="shared" si="1"/>
        <v>44049</v>
      </c>
      <c r="C12" s="12" t="str">
        <f t="array" ref="C12">IF(OR(EXACT(B12,Vorgabe!$D$2:$D$31)),"Feiertag",IF(A12="Sa","Wochenende",IF(A12="So","Wochenende","")))</f>
        <v/>
      </c>
      <c r="D12" s="14"/>
      <c r="E12" s="14">
        <f>IF(D12="",0,Vorgabe!$B$4)</f>
        <v>0</v>
      </c>
      <c r="F12" s="14"/>
      <c r="G12" s="14">
        <f t="shared" si="2"/>
        <v>0</v>
      </c>
      <c r="H12" s="14">
        <f>IF(C12="Fehlzeit",Vorgabe!$B$3,IF(C12="",Vorgabe!$B$3,))</f>
        <v>0.33333333333333331</v>
      </c>
      <c r="I12" s="14">
        <f t="shared" si="3"/>
        <v>0</v>
      </c>
    </row>
    <row r="13" spans="1:9" x14ac:dyDescent="0.2">
      <c r="A13" s="12" t="str">
        <f t="shared" si="0"/>
        <v>Do</v>
      </c>
      <c r="B13" s="13">
        <f t="shared" si="1"/>
        <v>44050</v>
      </c>
      <c r="C13" s="12" t="str">
        <f t="array" ref="C13">IF(OR(EXACT(B13,Vorgabe!$D$2:$D$31)),"Feiertag",IF(A13="Sa","Wochenende",IF(A13="So","Wochenende","")))</f>
        <v/>
      </c>
      <c r="D13" s="14"/>
      <c r="E13" s="14">
        <f>IF(D13="",0,Vorgabe!$B$4)</f>
        <v>0</v>
      </c>
      <c r="F13" s="14"/>
      <c r="G13" s="14">
        <f t="shared" si="2"/>
        <v>0</v>
      </c>
      <c r="H13" s="14">
        <f>IF(C13="Fehlzeit",Vorgabe!$B$3,IF(C13="",Vorgabe!$B$3,))</f>
        <v>0.33333333333333331</v>
      </c>
      <c r="I13" s="14">
        <f t="shared" si="3"/>
        <v>0</v>
      </c>
    </row>
    <row r="14" spans="1:9" x14ac:dyDescent="0.2">
      <c r="A14" s="12" t="str">
        <f t="shared" si="0"/>
        <v>Fr</v>
      </c>
      <c r="B14" s="13">
        <f t="shared" si="1"/>
        <v>44051</v>
      </c>
      <c r="C14" s="12" t="str">
        <f t="array" ref="C14">IF(OR(EXACT(B14,Vorgabe!$D$2:$D$31)),"Feiertag",IF(A14="Sa","Wochenende",IF(A14="So","Wochenende","")))</f>
        <v/>
      </c>
      <c r="D14" s="14"/>
      <c r="E14" s="14">
        <f>IF(D14="",0,Vorgabe!$B$4)</f>
        <v>0</v>
      </c>
      <c r="F14" s="14"/>
      <c r="G14" s="14">
        <f t="shared" si="2"/>
        <v>0</v>
      </c>
      <c r="H14" s="14">
        <f>IF(C14="Fehlzeit",Vorgabe!$B$3,IF(C14="",Vorgabe!$B$3,))</f>
        <v>0.33333333333333331</v>
      </c>
      <c r="I14" s="14">
        <f t="shared" si="3"/>
        <v>0</v>
      </c>
    </row>
    <row r="15" spans="1:9" x14ac:dyDescent="0.2">
      <c r="A15" s="12" t="str">
        <f t="shared" si="0"/>
        <v>Sa</v>
      </c>
      <c r="B15" s="13">
        <f t="shared" si="1"/>
        <v>44052</v>
      </c>
      <c r="C15" s="12" t="str">
        <f t="array" ref="C15">IF(OR(EXACT(B15,Vorgabe!$D$2:$D$31)),"Feiertag",IF(A15="Sa","Wochenende",IF(A15="So","Wochenende","")))</f>
        <v>Wochenende</v>
      </c>
      <c r="D15" s="14"/>
      <c r="E15" s="14">
        <f>IF(D15="",0,Vorgabe!$B$4)</f>
        <v>0</v>
      </c>
      <c r="F15" s="14"/>
      <c r="G15" s="14">
        <f t="shared" si="2"/>
        <v>0</v>
      </c>
      <c r="H15" s="14">
        <f>IF(C15="Fehlzeit",Vorgabe!$B$3,IF(C15="",Vorgabe!$B$3,))</f>
        <v>0</v>
      </c>
      <c r="I15" s="14">
        <f t="shared" si="3"/>
        <v>0</v>
      </c>
    </row>
    <row r="16" spans="1:9" x14ac:dyDescent="0.2">
      <c r="A16" s="12" t="str">
        <f t="shared" si="0"/>
        <v>So</v>
      </c>
      <c r="B16" s="13">
        <f t="shared" si="1"/>
        <v>44053</v>
      </c>
      <c r="C16" s="12" t="str">
        <f t="array" ref="C16">IF(OR(EXACT(B16,Vorgabe!$D$2:$D$31)),"Feiertag",IF(A16="Sa","Wochenende",IF(A16="So","Wochenende","")))</f>
        <v>Wochenende</v>
      </c>
      <c r="D16" s="14"/>
      <c r="E16" s="14">
        <f>IF(D16="",0,Vorgabe!$B$4)</f>
        <v>0</v>
      </c>
      <c r="F16" s="14"/>
      <c r="G16" s="14">
        <f t="shared" si="2"/>
        <v>0</v>
      </c>
      <c r="H16" s="14">
        <f>IF(C16="Fehlzeit",Vorgabe!$B$3,IF(C16="",Vorgabe!$B$3,))</f>
        <v>0</v>
      </c>
      <c r="I16" s="14">
        <f t="shared" si="3"/>
        <v>0</v>
      </c>
    </row>
    <row r="17" spans="1:9" x14ac:dyDescent="0.2">
      <c r="A17" s="12" t="str">
        <f t="shared" si="0"/>
        <v>Mo</v>
      </c>
      <c r="B17" s="13">
        <f t="shared" si="1"/>
        <v>44054</v>
      </c>
      <c r="C17" s="12" t="str">
        <f t="array" ref="C17">IF(OR(EXACT(B17,Vorgabe!$D$2:$D$31)),"Feiertag",IF(A17="Sa","Wochenende",IF(A17="So","Wochenende","")))</f>
        <v/>
      </c>
      <c r="D17" s="14"/>
      <c r="E17" s="14">
        <f>IF(D17="",0,Vorgabe!$B$4)</f>
        <v>0</v>
      </c>
      <c r="F17" s="14"/>
      <c r="G17" s="14">
        <f t="shared" si="2"/>
        <v>0</v>
      </c>
      <c r="H17" s="14">
        <f>IF(C17="Fehlzeit",Vorgabe!$B$3,IF(C17="",Vorgabe!$B$3,))</f>
        <v>0.33333333333333331</v>
      </c>
      <c r="I17" s="14">
        <f t="shared" si="3"/>
        <v>0</v>
      </c>
    </row>
    <row r="18" spans="1:9" x14ac:dyDescent="0.2">
      <c r="A18" s="12" t="str">
        <f t="shared" si="0"/>
        <v>Di</v>
      </c>
      <c r="B18" s="13">
        <f t="shared" si="1"/>
        <v>44055</v>
      </c>
      <c r="C18" s="12" t="str">
        <f t="array" ref="C18">IF(OR(EXACT(B18,Vorgabe!$D$2:$D$31)),"Feiertag",IF(A18="Sa","Wochenende",IF(A18="So","Wochenende","")))</f>
        <v/>
      </c>
      <c r="D18" s="14"/>
      <c r="E18" s="14">
        <f>IF(D18="",0,Vorgabe!$B$4)</f>
        <v>0</v>
      </c>
      <c r="F18" s="14"/>
      <c r="G18" s="14">
        <f t="shared" si="2"/>
        <v>0</v>
      </c>
      <c r="H18" s="14">
        <f>IF(C18="Fehlzeit",Vorgabe!$B$3,IF(C18="",Vorgabe!$B$3,))</f>
        <v>0.33333333333333331</v>
      </c>
      <c r="I18" s="14">
        <f t="shared" si="3"/>
        <v>0</v>
      </c>
    </row>
    <row r="19" spans="1:9" x14ac:dyDescent="0.2">
      <c r="A19" s="12" t="str">
        <f t="shared" si="0"/>
        <v>Mi</v>
      </c>
      <c r="B19" s="13">
        <f t="shared" si="1"/>
        <v>44056</v>
      </c>
      <c r="C19" s="12" t="str">
        <f t="array" ref="C19">IF(OR(EXACT(B19,Vorgabe!$D$2:$D$31)),"Feiertag",IF(A19="Sa","Wochenende",IF(A19="So","Wochenende","")))</f>
        <v/>
      </c>
      <c r="D19" s="14"/>
      <c r="E19" s="14">
        <f>IF(D19="",0,Vorgabe!$B$4)</f>
        <v>0</v>
      </c>
      <c r="F19" s="14"/>
      <c r="G19" s="14">
        <f t="shared" si="2"/>
        <v>0</v>
      </c>
      <c r="H19" s="14">
        <f>IF(C19="Fehlzeit",Vorgabe!$B$3,IF(C19="",Vorgabe!$B$3,))</f>
        <v>0.33333333333333331</v>
      </c>
      <c r="I19" s="14">
        <f t="shared" si="3"/>
        <v>0</v>
      </c>
    </row>
    <row r="20" spans="1:9" x14ac:dyDescent="0.2">
      <c r="A20" s="12" t="str">
        <f t="shared" si="0"/>
        <v>Do</v>
      </c>
      <c r="B20" s="13">
        <f t="shared" si="1"/>
        <v>44057</v>
      </c>
      <c r="C20" s="12" t="str">
        <f t="array" ref="C20">IF(OR(EXACT(B20,Vorgabe!$D$2:$D$31)),"Feiertag",IF(A20="Sa","Wochenende",IF(A20="So","Wochenende","")))</f>
        <v/>
      </c>
      <c r="D20" s="14"/>
      <c r="E20" s="14">
        <f>IF(D20="",0,Vorgabe!$B$4)</f>
        <v>0</v>
      </c>
      <c r="F20" s="14"/>
      <c r="G20" s="14">
        <f t="shared" si="2"/>
        <v>0</v>
      </c>
      <c r="H20" s="14">
        <f>IF(C20="Fehlzeit",Vorgabe!$B$3,IF(C20="",Vorgabe!$B$3,))</f>
        <v>0.33333333333333331</v>
      </c>
      <c r="I20" s="14">
        <f t="shared" si="3"/>
        <v>0</v>
      </c>
    </row>
    <row r="21" spans="1:9" x14ac:dyDescent="0.2">
      <c r="A21" s="12" t="str">
        <f t="shared" si="0"/>
        <v>Fr</v>
      </c>
      <c r="B21" s="13">
        <f t="shared" si="1"/>
        <v>44058</v>
      </c>
      <c r="C21" s="12" t="str">
        <f t="array" ref="C21">IF(OR(EXACT(B21,Vorgabe!$D$2:$D$31)),"Feiertag",IF(A21="Sa","Wochenende",IF(A21="So","Wochenende","")))</f>
        <v/>
      </c>
      <c r="D21" s="14"/>
      <c r="E21" s="14">
        <f>IF(D21="",0,Vorgabe!$B$4)</f>
        <v>0</v>
      </c>
      <c r="F21" s="14"/>
      <c r="G21" s="14">
        <f t="shared" si="2"/>
        <v>0</v>
      </c>
      <c r="H21" s="14">
        <f>IF(C21="Fehlzeit",Vorgabe!$B$3,IF(C21="",Vorgabe!$B$3,))</f>
        <v>0.33333333333333331</v>
      </c>
      <c r="I21" s="14">
        <f t="shared" si="3"/>
        <v>0</v>
      </c>
    </row>
    <row r="22" spans="1:9" x14ac:dyDescent="0.2">
      <c r="A22" s="12" t="str">
        <f t="shared" si="0"/>
        <v>Sa</v>
      </c>
      <c r="B22" s="13">
        <f t="shared" si="1"/>
        <v>44059</v>
      </c>
      <c r="C22" s="12" t="str">
        <f t="array" ref="C22">IF(OR(EXACT(B22,Vorgabe!$D$2:$D$31)),"Feiertag",IF(A22="Sa","Wochenende",IF(A22="So","Wochenende","")))</f>
        <v>Wochenende</v>
      </c>
      <c r="D22" s="14"/>
      <c r="E22" s="14">
        <f>IF(D22="",0,Vorgabe!$B$4)</f>
        <v>0</v>
      </c>
      <c r="F22" s="14"/>
      <c r="G22" s="14">
        <f t="shared" si="2"/>
        <v>0</v>
      </c>
      <c r="H22" s="14">
        <f>IF(C22="Fehlzeit",Vorgabe!$B$3,IF(C22="",Vorgabe!$B$3,))</f>
        <v>0</v>
      </c>
      <c r="I22" s="14">
        <f t="shared" si="3"/>
        <v>0</v>
      </c>
    </row>
    <row r="23" spans="1:9" x14ac:dyDescent="0.2">
      <c r="A23" s="12" t="str">
        <f t="shared" si="0"/>
        <v>So</v>
      </c>
      <c r="B23" s="13">
        <f t="shared" si="1"/>
        <v>44060</v>
      </c>
      <c r="C23" s="12" t="str">
        <f t="array" ref="C23">IF(OR(EXACT(B23,Vorgabe!$D$2:$D$31)),"Feiertag",IF(A23="Sa","Wochenende",IF(A23="So","Wochenende","")))</f>
        <v>Wochenende</v>
      </c>
      <c r="D23" s="14"/>
      <c r="E23" s="14">
        <f>IF(D23="",0,Vorgabe!$B$4)</f>
        <v>0</v>
      </c>
      <c r="F23" s="14"/>
      <c r="G23" s="14">
        <f t="shared" si="2"/>
        <v>0</v>
      </c>
      <c r="H23" s="14">
        <f>IF(C23="Fehlzeit",Vorgabe!$B$3,IF(C23="",Vorgabe!$B$3,))</f>
        <v>0</v>
      </c>
      <c r="I23" s="14">
        <f t="shared" si="3"/>
        <v>0</v>
      </c>
    </row>
    <row r="24" spans="1:9" x14ac:dyDescent="0.2">
      <c r="A24" s="12" t="str">
        <f t="shared" si="0"/>
        <v>Mo</v>
      </c>
      <c r="B24" s="13">
        <f t="shared" si="1"/>
        <v>44061</v>
      </c>
      <c r="C24" s="12" t="str">
        <f t="array" ref="C24">IF(OR(EXACT(B24,Vorgabe!$D$2:$D$31)),"Feiertag",IF(A24="Sa","Wochenende",IF(A24="So","Wochenende","")))</f>
        <v/>
      </c>
      <c r="D24" s="14"/>
      <c r="E24" s="14">
        <f>IF(D24="",0,Vorgabe!$B$4)</f>
        <v>0</v>
      </c>
      <c r="F24" s="14"/>
      <c r="G24" s="14">
        <f t="shared" si="2"/>
        <v>0</v>
      </c>
      <c r="H24" s="14">
        <f>IF(C24="Fehlzeit",Vorgabe!$B$3,IF(C24="",Vorgabe!$B$3,))</f>
        <v>0.33333333333333331</v>
      </c>
      <c r="I24" s="14">
        <f t="shared" si="3"/>
        <v>0</v>
      </c>
    </row>
    <row r="25" spans="1:9" x14ac:dyDescent="0.2">
      <c r="A25" s="12" t="str">
        <f t="shared" si="0"/>
        <v>Di</v>
      </c>
      <c r="B25" s="13">
        <f t="shared" si="1"/>
        <v>44062</v>
      </c>
      <c r="C25" s="12" t="str">
        <f t="array" ref="C25">IF(OR(EXACT(B25,Vorgabe!$D$2:$D$31)),"Feiertag",IF(A25="Sa","Wochenende",IF(A25="So","Wochenende","")))</f>
        <v/>
      </c>
      <c r="D25" s="14"/>
      <c r="E25" s="14">
        <f>IF(D25="",0,Vorgabe!$B$4)</f>
        <v>0</v>
      </c>
      <c r="F25" s="14"/>
      <c r="G25" s="14">
        <f t="shared" si="2"/>
        <v>0</v>
      </c>
      <c r="H25" s="14">
        <f>IF(C25="Fehlzeit",Vorgabe!$B$3,IF(C25="",Vorgabe!$B$3,))</f>
        <v>0.33333333333333331</v>
      </c>
      <c r="I25" s="14">
        <f t="shared" si="3"/>
        <v>0</v>
      </c>
    </row>
    <row r="26" spans="1:9" x14ac:dyDescent="0.2">
      <c r="A26" s="12" t="str">
        <f t="shared" si="0"/>
        <v>Mi</v>
      </c>
      <c r="B26" s="13">
        <f t="shared" si="1"/>
        <v>44063</v>
      </c>
      <c r="C26" s="12" t="str">
        <f t="array" ref="C26">IF(OR(EXACT(B26,Vorgabe!$D$2:$D$31)),"Feiertag",IF(A26="Sa","Wochenende",IF(A26="So","Wochenende","")))</f>
        <v/>
      </c>
      <c r="D26" s="14"/>
      <c r="E26" s="14">
        <f>IF(D26="",0,Vorgabe!$B$4)</f>
        <v>0</v>
      </c>
      <c r="F26" s="14"/>
      <c r="G26" s="14">
        <f t="shared" si="2"/>
        <v>0</v>
      </c>
      <c r="H26" s="14">
        <f>IF(C26="Fehlzeit",Vorgabe!$B$3,IF(C26="",Vorgabe!$B$3,))</f>
        <v>0.33333333333333331</v>
      </c>
      <c r="I26" s="14">
        <f t="shared" si="3"/>
        <v>0</v>
      </c>
    </row>
    <row r="27" spans="1:9" x14ac:dyDescent="0.2">
      <c r="A27" s="12" t="str">
        <f t="shared" si="0"/>
        <v>Do</v>
      </c>
      <c r="B27" s="13">
        <f t="shared" si="1"/>
        <v>44064</v>
      </c>
      <c r="C27" s="12" t="str">
        <f t="array" ref="C27">IF(OR(EXACT(B27,Vorgabe!$D$2:$D$31)),"Feiertag",IF(A27="Sa","Wochenende",IF(A27="So","Wochenende","")))</f>
        <v/>
      </c>
      <c r="D27" s="14"/>
      <c r="E27" s="14">
        <f>IF(D27="",0,Vorgabe!$B$4)</f>
        <v>0</v>
      </c>
      <c r="F27" s="14"/>
      <c r="G27" s="14">
        <f t="shared" si="2"/>
        <v>0</v>
      </c>
      <c r="H27" s="14">
        <f>IF(C27="Fehlzeit",Vorgabe!$B$3,IF(C27="",Vorgabe!$B$3,))</f>
        <v>0.33333333333333331</v>
      </c>
      <c r="I27" s="14">
        <f t="shared" si="3"/>
        <v>0</v>
      </c>
    </row>
    <row r="28" spans="1:9" x14ac:dyDescent="0.2">
      <c r="A28" s="12" t="str">
        <f t="shared" si="0"/>
        <v>Fr</v>
      </c>
      <c r="B28" s="13">
        <f t="shared" si="1"/>
        <v>44065</v>
      </c>
      <c r="C28" s="12" t="str">
        <f t="array" ref="C28">IF(OR(EXACT(B28,Vorgabe!$D$2:$D$31)),"Feiertag",IF(A28="Sa","Wochenende",IF(A28="So","Wochenende","")))</f>
        <v/>
      </c>
      <c r="D28" s="14"/>
      <c r="E28" s="14">
        <f>IF(D28="",0,Vorgabe!$B$4)</f>
        <v>0</v>
      </c>
      <c r="F28" s="14"/>
      <c r="G28" s="14">
        <f t="shared" si="2"/>
        <v>0</v>
      </c>
      <c r="H28" s="14">
        <f>IF(C28="Fehlzeit",Vorgabe!$B$3,IF(C28="",Vorgabe!$B$3,))</f>
        <v>0.33333333333333331</v>
      </c>
      <c r="I28" s="14">
        <f t="shared" si="3"/>
        <v>0</v>
      </c>
    </row>
    <row r="29" spans="1:9" x14ac:dyDescent="0.2">
      <c r="A29" s="12" t="str">
        <f t="shared" si="0"/>
        <v>Sa</v>
      </c>
      <c r="B29" s="13">
        <f t="shared" si="1"/>
        <v>44066</v>
      </c>
      <c r="C29" s="12" t="str">
        <f t="array" ref="C29">IF(OR(EXACT(B29,Vorgabe!$D$2:$D$31)),"Feiertag",IF(A29="Sa","Wochenende",IF(A29="So","Wochenende","")))</f>
        <v>Wochenende</v>
      </c>
      <c r="D29" s="14"/>
      <c r="E29" s="14">
        <f>IF(D29="",0,Vorgabe!$B$4)</f>
        <v>0</v>
      </c>
      <c r="F29" s="14"/>
      <c r="G29" s="14">
        <f t="shared" si="2"/>
        <v>0</v>
      </c>
      <c r="H29" s="14">
        <f>IF(C29="Fehlzeit",Vorgabe!$B$3,IF(C29="",Vorgabe!$B$3,))</f>
        <v>0</v>
      </c>
      <c r="I29" s="14">
        <f t="shared" si="3"/>
        <v>0</v>
      </c>
    </row>
    <row r="30" spans="1:9" x14ac:dyDescent="0.2">
      <c r="A30" s="12" t="str">
        <f t="shared" si="0"/>
        <v>So</v>
      </c>
      <c r="B30" s="13">
        <f t="shared" si="1"/>
        <v>44067</v>
      </c>
      <c r="C30" s="12" t="str">
        <f t="array" ref="C30">IF(OR(EXACT(B30,Vorgabe!$D$2:$D$31)),"Feiertag",IF(A30="Sa","Wochenende",IF(A30="So","Wochenende","")))</f>
        <v>Wochenende</v>
      </c>
      <c r="D30" s="14"/>
      <c r="E30" s="14">
        <f>IF(D30="",0,Vorgabe!$B$4)</f>
        <v>0</v>
      </c>
      <c r="F30" s="14"/>
      <c r="G30" s="14">
        <f t="shared" si="2"/>
        <v>0</v>
      </c>
      <c r="H30" s="14">
        <f>IF(C30="Fehlzeit",Vorgabe!$B$3,IF(C30="",Vorgabe!$B$3,))</f>
        <v>0</v>
      </c>
      <c r="I30" s="14">
        <f t="shared" si="3"/>
        <v>0</v>
      </c>
    </row>
    <row r="31" spans="1:9" x14ac:dyDescent="0.2">
      <c r="A31" s="12" t="str">
        <f t="shared" si="0"/>
        <v>Mo</v>
      </c>
      <c r="B31" s="13">
        <f t="shared" si="1"/>
        <v>44068</v>
      </c>
      <c r="C31" s="12" t="str">
        <f t="array" ref="C31">IF(OR(EXACT(B31,Vorgabe!$D$2:$D$31)),"Feiertag",IF(A31="Sa","Wochenende",IF(A31="So","Wochenende","")))</f>
        <v/>
      </c>
      <c r="D31" s="14"/>
      <c r="E31" s="14">
        <f>IF(D31="",0,Vorgabe!$B$4)</f>
        <v>0</v>
      </c>
      <c r="F31" s="14"/>
      <c r="G31" s="14">
        <f t="shared" si="2"/>
        <v>0</v>
      </c>
      <c r="H31" s="14">
        <f>IF(C31="Fehlzeit",Vorgabe!$B$3,IF(C31="",Vorgabe!$B$3,))</f>
        <v>0.33333333333333331</v>
      </c>
      <c r="I31" s="14">
        <f t="shared" si="3"/>
        <v>0</v>
      </c>
    </row>
    <row r="32" spans="1:9" x14ac:dyDescent="0.2">
      <c r="A32" s="12" t="str">
        <f t="shared" si="0"/>
        <v>Di</v>
      </c>
      <c r="B32" s="13">
        <f t="shared" si="1"/>
        <v>44069</v>
      </c>
      <c r="C32" s="12" t="str">
        <f t="array" ref="C32">IF(OR(EXACT(B32,Vorgabe!$D$2:$D$31)),"Feiertag",IF(A32="Sa","Wochenende",IF(A32="So","Wochenende","")))</f>
        <v/>
      </c>
      <c r="D32" s="14"/>
      <c r="E32" s="14">
        <f>IF(D32="",0,Vorgabe!$B$4)</f>
        <v>0</v>
      </c>
      <c r="F32" s="14"/>
      <c r="G32" s="14">
        <f t="shared" si="2"/>
        <v>0</v>
      </c>
      <c r="H32" s="14">
        <f>IF(C32="Fehlzeit",Vorgabe!$B$3,IF(C32="",Vorgabe!$B$3,))</f>
        <v>0.33333333333333331</v>
      </c>
      <c r="I32" s="14">
        <f t="shared" si="3"/>
        <v>0</v>
      </c>
    </row>
    <row r="33" spans="1:9" x14ac:dyDescent="0.2">
      <c r="A33" s="12" t="str">
        <f t="shared" si="0"/>
        <v>Mi</v>
      </c>
      <c r="B33" s="13">
        <f t="shared" si="1"/>
        <v>44070</v>
      </c>
      <c r="C33" s="12" t="str">
        <f t="array" ref="C33">IF(OR(EXACT(B33,Vorgabe!$D$2:$D$31)),"Feiertag",IF(A33="Sa","Wochenende",IF(A33="So","Wochenende","")))</f>
        <v/>
      </c>
      <c r="D33" s="14"/>
      <c r="E33" s="14">
        <f>IF(D33="",0,Vorgabe!$B$4)</f>
        <v>0</v>
      </c>
      <c r="F33" s="14"/>
      <c r="G33" s="14">
        <f t="shared" si="2"/>
        <v>0</v>
      </c>
      <c r="H33" s="14">
        <f>IF(C33="Fehlzeit",Vorgabe!$B$3,IF(C33="",Vorgabe!$B$3,))</f>
        <v>0.33333333333333331</v>
      </c>
      <c r="I33" s="14">
        <f t="shared" si="3"/>
        <v>0</v>
      </c>
    </row>
    <row r="34" spans="1:9" x14ac:dyDescent="0.2">
      <c r="A34" s="12" t="str">
        <f t="shared" si="0"/>
        <v>Do</v>
      </c>
      <c r="B34" s="13">
        <f t="shared" si="1"/>
        <v>44071</v>
      </c>
      <c r="C34" s="12" t="str">
        <f t="array" ref="C34">IF(OR(EXACT(B34,Vorgabe!$D$2:$D$31)),"Feiertag",IF(A34="Sa","Wochenende",IF(A34="So","Wochenende","")))</f>
        <v/>
      </c>
      <c r="D34" s="14"/>
      <c r="E34" s="14">
        <f>IF(D34="",0,Vorgabe!$B$4)</f>
        <v>0</v>
      </c>
      <c r="F34" s="14"/>
      <c r="G34" s="14">
        <f t="shared" si="2"/>
        <v>0</v>
      </c>
      <c r="H34" s="14">
        <f>IF(C34="Fehlzeit",Vorgabe!$B$3,IF(C34="",Vorgabe!$B$3,))</f>
        <v>0.33333333333333331</v>
      </c>
      <c r="I34" s="14">
        <f t="shared" si="3"/>
        <v>0</v>
      </c>
    </row>
    <row r="35" spans="1:9" x14ac:dyDescent="0.2">
      <c r="A35" s="12" t="str">
        <f t="shared" si="0"/>
        <v>Fr</v>
      </c>
      <c r="B35" s="13">
        <f t="shared" si="1"/>
        <v>44072</v>
      </c>
      <c r="C35" s="12" t="str">
        <f t="array" ref="C35">IF(OR(EXACT(B35,Vorgabe!$D$2:$D$31)),"Feiertag",IF(A35="Sa","Wochenende",IF(A35="So","Wochenende","")))</f>
        <v/>
      </c>
      <c r="D35" s="14"/>
      <c r="E35" s="14">
        <f>IF(D35="",0,Vorgabe!$B$4)</f>
        <v>0</v>
      </c>
      <c r="F35" s="14"/>
      <c r="G35" s="14">
        <f t="shared" si="2"/>
        <v>0</v>
      </c>
      <c r="H35" s="14">
        <f>IF(C35="Fehlzeit",Vorgabe!$B$3,IF(C35="",Vorgabe!$B$3,))</f>
        <v>0.33333333333333331</v>
      </c>
      <c r="I35" s="14">
        <f t="shared" si="3"/>
        <v>0</v>
      </c>
    </row>
    <row r="36" spans="1:9" x14ac:dyDescent="0.2">
      <c r="A36" s="12" t="str">
        <f t="shared" si="0"/>
        <v>Sa</v>
      </c>
      <c r="B36" s="13">
        <f t="shared" si="1"/>
        <v>44073</v>
      </c>
      <c r="C36" s="12" t="str">
        <f t="array" ref="C36">IF(OR(EXACT(B36,Vorgabe!$D$2:$D$31)),"Feiertag",IF(A36="Sa","Wochenende",IF(A36="So","Wochenende","")))</f>
        <v>Wochenende</v>
      </c>
      <c r="D36" s="14"/>
      <c r="E36" s="14">
        <f>IF(D36="",0,Vorgabe!$B$4)</f>
        <v>0</v>
      </c>
      <c r="F36" s="14"/>
      <c r="G36" s="14">
        <f t="shared" si="2"/>
        <v>0</v>
      </c>
      <c r="H36" s="14">
        <f>IF(C36="Fehlzeit",Vorgabe!$B$3,IF(C36="",Vorgabe!$B$3,))</f>
        <v>0</v>
      </c>
      <c r="I36" s="14">
        <f t="shared" si="3"/>
        <v>0</v>
      </c>
    </row>
  </sheetData>
  <mergeCells count="4">
    <mergeCell ref="A1:C1"/>
    <mergeCell ref="G1:H1"/>
    <mergeCell ref="G2:H2"/>
    <mergeCell ref="G3:H3"/>
  </mergeCells>
  <conditionalFormatting sqref="D7:F11">
    <cfRule type="expression" dxfId="15" priority="18">
      <formula>OR($C7="Krank",$C7="Fehlzeit")</formula>
    </cfRule>
    <cfRule type="expression" dxfId="14" priority="19">
      <formula>OR($C7="Wochenende",$C7="Feiertag")</formula>
    </cfRule>
  </conditionalFormatting>
  <conditionalFormatting sqref="D6:G6 H6:I7 A6:C36 G7 G8:I11 D12:I36">
    <cfRule type="expression" dxfId="13" priority="2">
      <formula>OR($C6="Krank",$C6="Fehlzeit")</formula>
    </cfRule>
    <cfRule type="expression" dxfId="12" priority="3">
      <formula>OR($C6="Wochenende",$C6="Feiertag")</formula>
    </cfRule>
  </conditionalFormatting>
  <pageMargins left="0.78749999999999998" right="0.78749999999999998" top="0.98402777777777795" bottom="0.98402777777777795" header="0.511811023622047" footer="0.511811023622047"/>
  <pageSetup paperSize="9" orientation="landscape" horizontalDpi="300" verticalDpi="30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13</vt:i4>
      </vt:variant>
    </vt:vector>
  </HeadingPairs>
  <TitlesOfParts>
    <vt:vector size="13" baseType="lpstr">
      <vt:lpstr>Vorgabe</vt:lpstr>
      <vt:lpstr>Januar</vt:lpstr>
      <vt:lpstr>Februar</vt:lpstr>
      <vt:lpstr>März</vt:lpstr>
      <vt:lpstr>April</vt:lpstr>
      <vt:lpstr>Mai</vt:lpstr>
      <vt:lpstr>Juni</vt:lpstr>
      <vt:lpstr>Juli</vt:lpstr>
      <vt:lpstr>August</vt:lpstr>
      <vt:lpstr>September</vt:lpstr>
      <vt:lpstr>Oktober</vt:lpstr>
      <vt:lpstr>November</vt:lpstr>
      <vt:lpstr>Dezember</vt:lpstr>
    </vt:vector>
  </TitlesOfParts>
  <Manager/>
  <Company>Ralph Kusterer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Ralph Kusterer</dc:creator>
  <cp:keywords/>
  <dc:description/>
  <cp:lastModifiedBy>Karoline Kouril</cp:lastModifiedBy>
  <cp:revision>1</cp:revision>
  <dcterms:created xsi:type="dcterms:W3CDTF">2003-12-22T12:33:46Z</dcterms:created>
  <dcterms:modified xsi:type="dcterms:W3CDTF">2024-04-15T08:48:25Z</dcterms:modified>
  <cp:category/>
  <cp:contentStatus/>
</cp:coreProperties>
</file>