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ate1904="1" defaultThemeVersion="166925"/>
  <mc:AlternateContent xmlns:mc="http://schemas.openxmlformats.org/markup-compatibility/2006">
    <mc:Choice Requires="x15">
      <x15ac:absPath xmlns:x15ac="http://schemas.microsoft.com/office/spreadsheetml/2010/11/ac" url="C:\Users\Nicholas\Documents\Verwaltung\Übergreifend\Mitarbeitende\Arbeitszeittabellen\"/>
    </mc:Choice>
  </mc:AlternateContent>
  <xr:revisionPtr revIDLastSave="0" documentId="13_ncr:1_{4F6746F5-B7DB-4076-B8D7-664860B7D642}" xr6:coauthVersionLast="47" xr6:coauthVersionMax="47" xr10:uidLastSave="{00000000-0000-0000-0000-000000000000}"/>
  <bookViews>
    <workbookView xWindow="-120" yWindow="-120" windowWidth="29040" windowHeight="15720" tabRatio="500" activeTab="1" xr2:uid="{00000000-000D-0000-FFFF-FFFF00000000}"/>
  </bookViews>
  <sheets>
    <sheet name="Specifications" sheetId="1" r:id="rId1"/>
    <sheet name="January" sheetId="2" r:id="rId2"/>
    <sheet name="February" sheetId="15" r:id="rId3"/>
    <sheet name="March" sheetId="17" r:id="rId4"/>
    <sheet name="April" sheetId="18" r:id="rId5"/>
    <sheet name="May" sheetId="19" r:id="rId6"/>
    <sheet name="June" sheetId="20" r:id="rId7"/>
    <sheet name="July" sheetId="21" r:id="rId8"/>
    <sheet name="August" sheetId="22" r:id="rId9"/>
    <sheet name="September" sheetId="23" r:id="rId10"/>
    <sheet name="October" sheetId="24" r:id="rId11"/>
    <sheet name="November" sheetId="25" r:id="rId12"/>
    <sheet name="December" sheetId="26" r:id="rId13"/>
  </sheets>
  <definedNames>
    <definedName name="Januar" localSheetId="4">April!$D$1</definedName>
    <definedName name="Januar" localSheetId="8">August!$D$1</definedName>
    <definedName name="Januar" localSheetId="12">December!$D$1</definedName>
    <definedName name="Januar" localSheetId="2">February!$D$1</definedName>
    <definedName name="Januar" localSheetId="7">July!$D$1</definedName>
    <definedName name="Januar" localSheetId="6">June!$D$1</definedName>
    <definedName name="Januar" localSheetId="3">March!$D$1</definedName>
    <definedName name="Januar" localSheetId="5">May!$D$1</definedName>
    <definedName name="Januar" localSheetId="11">November!$D$1</definedName>
    <definedName name="Januar" localSheetId="10">October!$D$1</definedName>
    <definedName name="Januar" localSheetId="9">September!$D$1</definedName>
    <definedName name="Januar">January!$D$1</definedName>
    <definedName name="January" localSheetId="4">April!$D$1</definedName>
    <definedName name="January" localSheetId="8">August!$D$1</definedName>
    <definedName name="January" localSheetId="12">December!$D$1</definedName>
    <definedName name="January" localSheetId="2">February!$D$1</definedName>
    <definedName name="January" localSheetId="7">July!$D$1</definedName>
    <definedName name="January" localSheetId="6">June!$D$1</definedName>
    <definedName name="January" localSheetId="3">March!$D$1</definedName>
    <definedName name="January" localSheetId="5">May!$D$1</definedName>
    <definedName name="January" localSheetId="11">November!$D$1</definedName>
    <definedName name="January" localSheetId="10">October!$D$1</definedName>
    <definedName name="January" localSheetId="9">September!$D$1</definedName>
    <definedName name="January">January!$D$1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30" i="24" l="1"/>
  <c r="G36" i="26"/>
  <c r="E36" i="26"/>
  <c r="B36" i="26"/>
  <c r="G35" i="26"/>
  <c r="E35" i="26"/>
  <c r="G34" i="26"/>
  <c r="E34" i="26"/>
  <c r="G33" i="26"/>
  <c r="E33" i="26"/>
  <c r="G32" i="26"/>
  <c r="E32" i="26"/>
  <c r="G31" i="26"/>
  <c r="E31" i="26"/>
  <c r="G30" i="26"/>
  <c r="E30" i="26"/>
  <c r="G29" i="26"/>
  <c r="E29" i="26"/>
  <c r="G28" i="26"/>
  <c r="E28" i="26"/>
  <c r="G27" i="26"/>
  <c r="E27" i="26"/>
  <c r="B27" i="26"/>
  <c r="A27" i="26" s="1"/>
  <c r="G26" i="26"/>
  <c r="E26" i="26"/>
  <c r="G25" i="26"/>
  <c r="E25" i="26"/>
  <c r="G24" i="26"/>
  <c r="E24" i="26"/>
  <c r="G23" i="26"/>
  <c r="E23" i="26"/>
  <c r="G22" i="26"/>
  <c r="E22" i="26"/>
  <c r="G21" i="26"/>
  <c r="E21" i="26"/>
  <c r="G20" i="26"/>
  <c r="E20" i="26"/>
  <c r="G19" i="26"/>
  <c r="E19" i="26"/>
  <c r="G18" i="26"/>
  <c r="E18" i="26"/>
  <c r="G17" i="26"/>
  <c r="E17" i="26"/>
  <c r="G16" i="26"/>
  <c r="E16" i="26"/>
  <c r="G15" i="26"/>
  <c r="E15" i="26"/>
  <c r="G14" i="26"/>
  <c r="E14" i="26"/>
  <c r="G13" i="26"/>
  <c r="E13" i="26"/>
  <c r="B13" i="26"/>
  <c r="A13" i="26" s="1"/>
  <c r="G12" i="26"/>
  <c r="E12" i="26"/>
  <c r="G11" i="26"/>
  <c r="E11" i="26"/>
  <c r="G10" i="26"/>
  <c r="E10" i="26"/>
  <c r="G9" i="26"/>
  <c r="E9" i="26"/>
  <c r="G8" i="26"/>
  <c r="E8" i="26"/>
  <c r="B8" i="26"/>
  <c r="G7" i="26"/>
  <c r="E7" i="26"/>
  <c r="G6" i="26"/>
  <c r="E6" i="26"/>
  <c r="E1" i="26"/>
  <c r="B30" i="26" s="1"/>
  <c r="A30" i="26" s="1"/>
  <c r="D1" i="26"/>
  <c r="G36" i="25"/>
  <c r="E36" i="25"/>
  <c r="G35" i="25"/>
  <c r="E35" i="25"/>
  <c r="G34" i="25"/>
  <c r="E34" i="25"/>
  <c r="G33" i="25"/>
  <c r="E33" i="25"/>
  <c r="G32" i="25"/>
  <c r="E32" i="25"/>
  <c r="G31" i="25"/>
  <c r="E31" i="25"/>
  <c r="G30" i="25"/>
  <c r="E30" i="25"/>
  <c r="G29" i="25"/>
  <c r="E29" i="25"/>
  <c r="G28" i="25"/>
  <c r="E28" i="25"/>
  <c r="G27" i="25"/>
  <c r="E27" i="25"/>
  <c r="G26" i="25"/>
  <c r="E26" i="25"/>
  <c r="G25" i="25"/>
  <c r="E25" i="25"/>
  <c r="B25" i="25"/>
  <c r="G24" i="25"/>
  <c r="E24" i="25"/>
  <c r="G23" i="25"/>
  <c r="E23" i="25"/>
  <c r="G22" i="25"/>
  <c r="E22" i="25"/>
  <c r="G21" i="25"/>
  <c r="E21" i="25"/>
  <c r="G20" i="25"/>
  <c r="E20" i="25"/>
  <c r="G19" i="25"/>
  <c r="E19" i="25"/>
  <c r="G18" i="25"/>
  <c r="E18" i="25"/>
  <c r="G17" i="25"/>
  <c r="E17" i="25"/>
  <c r="G16" i="25"/>
  <c r="E16" i="25"/>
  <c r="G15" i="25"/>
  <c r="E15" i="25"/>
  <c r="G14" i="25"/>
  <c r="E14" i="25"/>
  <c r="G13" i="25"/>
  <c r="E13" i="25"/>
  <c r="G12" i="25"/>
  <c r="E12" i="25"/>
  <c r="G11" i="25"/>
  <c r="E11" i="25"/>
  <c r="G10" i="25"/>
  <c r="E10" i="25"/>
  <c r="G9" i="25"/>
  <c r="E9" i="25"/>
  <c r="G8" i="25"/>
  <c r="E8" i="25"/>
  <c r="G7" i="25"/>
  <c r="E7" i="25"/>
  <c r="G6" i="25"/>
  <c r="E6" i="25"/>
  <c r="B6" i="25"/>
  <c r="E1" i="25"/>
  <c r="B30" i="25" s="1"/>
  <c r="A30" i="25" s="1"/>
  <c r="G36" i="24"/>
  <c r="E36" i="24"/>
  <c r="B36" i="24"/>
  <c r="G35" i="24"/>
  <c r="E35" i="24"/>
  <c r="G34" i="24"/>
  <c r="E34" i="24"/>
  <c r="G33" i="24"/>
  <c r="E33" i="24"/>
  <c r="G32" i="24"/>
  <c r="E32" i="24"/>
  <c r="G31" i="24"/>
  <c r="E31" i="24"/>
  <c r="G30" i="24"/>
  <c r="E30" i="24"/>
  <c r="G29" i="24"/>
  <c r="E29" i="24"/>
  <c r="G28" i="24"/>
  <c r="E28" i="24"/>
  <c r="G27" i="24"/>
  <c r="E27" i="24"/>
  <c r="G26" i="24"/>
  <c r="E26" i="24"/>
  <c r="G25" i="24"/>
  <c r="E25" i="24"/>
  <c r="G24" i="24"/>
  <c r="E24" i="24"/>
  <c r="G23" i="24"/>
  <c r="E23" i="24"/>
  <c r="G22" i="24"/>
  <c r="E22" i="24"/>
  <c r="G21" i="24"/>
  <c r="E21" i="24"/>
  <c r="G20" i="24"/>
  <c r="E20" i="24"/>
  <c r="G19" i="24"/>
  <c r="E19" i="24"/>
  <c r="G18" i="24"/>
  <c r="E18" i="24"/>
  <c r="G17" i="24"/>
  <c r="E17" i="24"/>
  <c r="G16" i="24"/>
  <c r="E16" i="24"/>
  <c r="G15" i="24"/>
  <c r="E15" i="24"/>
  <c r="G14" i="24"/>
  <c r="E14" i="24"/>
  <c r="G13" i="24"/>
  <c r="E13" i="24"/>
  <c r="G12" i="24"/>
  <c r="E12" i="24"/>
  <c r="G11" i="24"/>
  <c r="E11" i="24"/>
  <c r="G10" i="24"/>
  <c r="E10" i="24"/>
  <c r="G9" i="24"/>
  <c r="E9" i="24"/>
  <c r="G8" i="24"/>
  <c r="E8" i="24"/>
  <c r="G7" i="24"/>
  <c r="E7" i="24"/>
  <c r="G6" i="24"/>
  <c r="E6" i="24"/>
  <c r="E1" i="24"/>
  <c r="B30" i="24" s="1"/>
  <c r="G36" i="23"/>
  <c r="E36" i="23"/>
  <c r="B36" i="23"/>
  <c r="G35" i="23"/>
  <c r="E35" i="23"/>
  <c r="B35" i="23"/>
  <c r="A35" i="23" s="1"/>
  <c r="G34" i="23"/>
  <c r="E34" i="23"/>
  <c r="G33" i="23"/>
  <c r="E33" i="23"/>
  <c r="B33" i="23"/>
  <c r="G32" i="23"/>
  <c r="E32" i="23"/>
  <c r="G31" i="23"/>
  <c r="E31" i="23"/>
  <c r="G30" i="23"/>
  <c r="E30" i="23"/>
  <c r="B30" i="23"/>
  <c r="G29" i="23"/>
  <c r="E29" i="23"/>
  <c r="G28" i="23"/>
  <c r="E28" i="23"/>
  <c r="G27" i="23"/>
  <c r="E27" i="23"/>
  <c r="G26" i="23"/>
  <c r="E26" i="23"/>
  <c r="G25" i="23"/>
  <c r="E25" i="23"/>
  <c r="G24" i="23"/>
  <c r="E24" i="23"/>
  <c r="B24" i="23"/>
  <c r="G23" i="23"/>
  <c r="E23" i="23"/>
  <c r="G22" i="23"/>
  <c r="E22" i="23"/>
  <c r="G21" i="23"/>
  <c r="E21" i="23"/>
  <c r="B21" i="23"/>
  <c r="G20" i="23"/>
  <c r="E20" i="23"/>
  <c r="G19" i="23"/>
  <c r="E19" i="23"/>
  <c r="G18" i="23"/>
  <c r="E18" i="23"/>
  <c r="G17" i="23"/>
  <c r="E17" i="23"/>
  <c r="G16" i="23"/>
  <c r="E16" i="23"/>
  <c r="G15" i="23"/>
  <c r="E15" i="23"/>
  <c r="G14" i="23"/>
  <c r="E14" i="23"/>
  <c r="G13" i="23"/>
  <c r="E13" i="23"/>
  <c r="B13" i="23"/>
  <c r="G12" i="23"/>
  <c r="E12" i="23"/>
  <c r="G11" i="23"/>
  <c r="E11" i="23"/>
  <c r="G10" i="23"/>
  <c r="E10" i="23"/>
  <c r="G9" i="23"/>
  <c r="E9" i="23"/>
  <c r="G8" i="23"/>
  <c r="E8" i="23"/>
  <c r="B8" i="23"/>
  <c r="G7" i="23"/>
  <c r="E7" i="23"/>
  <c r="B7" i="23"/>
  <c r="G6" i="23"/>
  <c r="E6" i="23"/>
  <c r="E1" i="23"/>
  <c r="B32" i="23" s="1"/>
  <c r="D1" i="23"/>
  <c r="G36" i="22"/>
  <c r="E36" i="22"/>
  <c r="G35" i="22"/>
  <c r="E35" i="22"/>
  <c r="G34" i="22"/>
  <c r="E34" i="22"/>
  <c r="G33" i="22"/>
  <c r="E33" i="22"/>
  <c r="G32" i="22"/>
  <c r="E32" i="22"/>
  <c r="G31" i="22"/>
  <c r="E31" i="22"/>
  <c r="G30" i="22"/>
  <c r="E30" i="22"/>
  <c r="G29" i="22"/>
  <c r="E29" i="22"/>
  <c r="G28" i="22"/>
  <c r="E28" i="22"/>
  <c r="G27" i="22"/>
  <c r="E27" i="22"/>
  <c r="G26" i="22"/>
  <c r="E26" i="22"/>
  <c r="G25" i="22"/>
  <c r="E25" i="22"/>
  <c r="G24" i="22"/>
  <c r="E24" i="22"/>
  <c r="G23" i="22"/>
  <c r="E23" i="22"/>
  <c r="G22" i="22"/>
  <c r="E22" i="22"/>
  <c r="G21" i="22"/>
  <c r="E21" i="22"/>
  <c r="G20" i="22"/>
  <c r="E20" i="22"/>
  <c r="G19" i="22"/>
  <c r="E19" i="22"/>
  <c r="G18" i="22"/>
  <c r="E18" i="22"/>
  <c r="G17" i="22"/>
  <c r="E17" i="22"/>
  <c r="G16" i="22"/>
  <c r="E16" i="22"/>
  <c r="G15" i="22"/>
  <c r="E15" i="22"/>
  <c r="G14" i="22"/>
  <c r="E14" i="22"/>
  <c r="G13" i="22"/>
  <c r="E13" i="22"/>
  <c r="G12" i="22"/>
  <c r="E12" i="22"/>
  <c r="G11" i="22"/>
  <c r="E11" i="22"/>
  <c r="G10" i="22"/>
  <c r="E10" i="22"/>
  <c r="G9" i="22"/>
  <c r="E9" i="22"/>
  <c r="G8" i="22"/>
  <c r="E8" i="22"/>
  <c r="G7" i="22"/>
  <c r="E7" i="22"/>
  <c r="G6" i="22"/>
  <c r="E6" i="22"/>
  <c r="E1" i="22"/>
  <c r="B10" i="22" s="1"/>
  <c r="A10" i="22" s="1"/>
  <c r="G36" i="21"/>
  <c r="E36" i="21"/>
  <c r="G35" i="21"/>
  <c r="E35" i="21"/>
  <c r="G34" i="21"/>
  <c r="E34" i="21"/>
  <c r="G33" i="21"/>
  <c r="E33" i="21"/>
  <c r="G32" i="21"/>
  <c r="E32" i="21"/>
  <c r="G31" i="21"/>
  <c r="E31" i="21"/>
  <c r="G30" i="21"/>
  <c r="E30" i="21"/>
  <c r="G29" i="21"/>
  <c r="E29" i="21"/>
  <c r="G28" i="21"/>
  <c r="E28" i="21"/>
  <c r="G27" i="21"/>
  <c r="E27" i="21"/>
  <c r="G26" i="21"/>
  <c r="E26" i="21"/>
  <c r="G25" i="21"/>
  <c r="E25" i="21"/>
  <c r="G24" i="21"/>
  <c r="E24" i="21"/>
  <c r="G23" i="21"/>
  <c r="E23" i="21"/>
  <c r="G22" i="21"/>
  <c r="E22" i="21"/>
  <c r="G21" i="21"/>
  <c r="E21" i="21"/>
  <c r="G20" i="21"/>
  <c r="E20" i="21"/>
  <c r="G19" i="21"/>
  <c r="E19" i="21"/>
  <c r="G18" i="21"/>
  <c r="E18" i="21"/>
  <c r="G17" i="21"/>
  <c r="E17" i="21"/>
  <c r="B17" i="21"/>
  <c r="G16" i="21"/>
  <c r="E16" i="21"/>
  <c r="G15" i="21"/>
  <c r="E15" i="21"/>
  <c r="G14" i="21"/>
  <c r="E14" i="21"/>
  <c r="E13" i="21"/>
  <c r="G13" i="21" s="1"/>
  <c r="E12" i="21"/>
  <c r="G12" i="21" s="1"/>
  <c r="G11" i="21"/>
  <c r="E11" i="21"/>
  <c r="G10" i="21"/>
  <c r="E10" i="21"/>
  <c r="G9" i="21"/>
  <c r="E9" i="21"/>
  <c r="G8" i="21"/>
  <c r="E8" i="21"/>
  <c r="B8" i="21"/>
  <c r="G7" i="21"/>
  <c r="E7" i="21"/>
  <c r="B7" i="21"/>
  <c r="G6" i="21"/>
  <c r="E6" i="21"/>
  <c r="E1" i="21"/>
  <c r="B32" i="21" s="1"/>
  <c r="A32" i="21" s="1"/>
  <c r="D1" i="21"/>
  <c r="G35" i="20"/>
  <c r="E35" i="20"/>
  <c r="G34" i="20"/>
  <c r="E34" i="20"/>
  <c r="G33" i="20"/>
  <c r="E33" i="20"/>
  <c r="G32" i="20"/>
  <c r="E32" i="20"/>
  <c r="G31" i="20"/>
  <c r="E31" i="20"/>
  <c r="G30" i="20"/>
  <c r="E30" i="20"/>
  <c r="G29" i="20"/>
  <c r="E29" i="20"/>
  <c r="G28" i="20"/>
  <c r="E28" i="20"/>
  <c r="G27" i="20"/>
  <c r="E27" i="20"/>
  <c r="G26" i="20"/>
  <c r="E26" i="20"/>
  <c r="G25" i="20"/>
  <c r="E25" i="20"/>
  <c r="G24" i="20"/>
  <c r="E24" i="20"/>
  <c r="G23" i="20"/>
  <c r="E23" i="20"/>
  <c r="G22" i="20"/>
  <c r="E22" i="20"/>
  <c r="G21" i="20"/>
  <c r="E21" i="20"/>
  <c r="G20" i="20"/>
  <c r="E20" i="20"/>
  <c r="G19" i="20"/>
  <c r="E19" i="20"/>
  <c r="G18" i="20"/>
  <c r="E18" i="20"/>
  <c r="G17" i="20"/>
  <c r="E17" i="20"/>
  <c r="G16" i="20"/>
  <c r="E16" i="20"/>
  <c r="G15" i="20"/>
  <c r="E15" i="20"/>
  <c r="G14" i="20"/>
  <c r="E14" i="20"/>
  <c r="G13" i="20"/>
  <c r="E13" i="20"/>
  <c r="G12" i="20"/>
  <c r="E12" i="20"/>
  <c r="G11" i="20"/>
  <c r="E11" i="20"/>
  <c r="G10" i="20"/>
  <c r="E10" i="20"/>
  <c r="G9" i="20"/>
  <c r="E9" i="20"/>
  <c r="G8" i="20"/>
  <c r="E8" i="20"/>
  <c r="G7" i="20"/>
  <c r="E7" i="20"/>
  <c r="G6" i="20"/>
  <c r="E6" i="20"/>
  <c r="E1" i="20"/>
  <c r="B30" i="20" s="1"/>
  <c r="G36" i="19"/>
  <c r="E36" i="19"/>
  <c r="B36" i="19"/>
  <c r="A36" i="19" s="1"/>
  <c r="G35" i="19"/>
  <c r="E35" i="19"/>
  <c r="B35" i="19"/>
  <c r="A35" i="19" s="1"/>
  <c r="G34" i="19"/>
  <c r="E34" i="19"/>
  <c r="G33" i="19"/>
  <c r="E33" i="19"/>
  <c r="B33" i="19"/>
  <c r="G32" i="19"/>
  <c r="E32" i="19"/>
  <c r="G31" i="19"/>
  <c r="E31" i="19"/>
  <c r="G30" i="19"/>
  <c r="E30" i="19"/>
  <c r="B30" i="19"/>
  <c r="G29" i="19"/>
  <c r="E29" i="19"/>
  <c r="G28" i="19"/>
  <c r="E28" i="19"/>
  <c r="G27" i="19"/>
  <c r="E27" i="19"/>
  <c r="G26" i="19"/>
  <c r="E26" i="19"/>
  <c r="G25" i="19"/>
  <c r="E25" i="19"/>
  <c r="G24" i="19"/>
  <c r="E24" i="19"/>
  <c r="B24" i="19"/>
  <c r="G23" i="19"/>
  <c r="E23" i="19"/>
  <c r="G22" i="19"/>
  <c r="E22" i="19"/>
  <c r="G21" i="19"/>
  <c r="E21" i="19"/>
  <c r="B21" i="19"/>
  <c r="G20" i="19"/>
  <c r="E20" i="19"/>
  <c r="G19" i="19"/>
  <c r="E19" i="19"/>
  <c r="G18" i="19"/>
  <c r="E18" i="19"/>
  <c r="G17" i="19"/>
  <c r="E17" i="19"/>
  <c r="G16" i="19"/>
  <c r="E16" i="19"/>
  <c r="G15" i="19"/>
  <c r="E15" i="19"/>
  <c r="G14" i="19"/>
  <c r="E14" i="19"/>
  <c r="G13" i="19"/>
  <c r="E13" i="19"/>
  <c r="B13" i="19"/>
  <c r="G12" i="19"/>
  <c r="E12" i="19"/>
  <c r="G11" i="19"/>
  <c r="E11" i="19"/>
  <c r="G10" i="19"/>
  <c r="E10" i="19"/>
  <c r="G9" i="19"/>
  <c r="E9" i="19"/>
  <c r="G8" i="19"/>
  <c r="E8" i="19"/>
  <c r="B8" i="19"/>
  <c r="G7" i="19"/>
  <c r="E7" i="19"/>
  <c r="B7" i="19"/>
  <c r="G6" i="19"/>
  <c r="E6" i="19"/>
  <c r="E1" i="19"/>
  <c r="B32" i="19" s="1"/>
  <c r="G35" i="18"/>
  <c r="E35" i="18"/>
  <c r="G34" i="18"/>
  <c r="E34" i="18"/>
  <c r="G33" i="18"/>
  <c r="E33" i="18"/>
  <c r="G32" i="18"/>
  <c r="E32" i="18"/>
  <c r="G31" i="18"/>
  <c r="E31" i="18"/>
  <c r="G30" i="18"/>
  <c r="E30" i="18"/>
  <c r="G29" i="18"/>
  <c r="E29" i="18"/>
  <c r="G28" i="18"/>
  <c r="E28" i="18"/>
  <c r="G27" i="18"/>
  <c r="E27" i="18"/>
  <c r="G26" i="18"/>
  <c r="E26" i="18"/>
  <c r="G25" i="18"/>
  <c r="E25" i="18"/>
  <c r="G24" i="18"/>
  <c r="E24" i="18"/>
  <c r="B24" i="18"/>
  <c r="A24" i="18" s="1"/>
  <c r="G23" i="18"/>
  <c r="E23" i="18"/>
  <c r="G22" i="18"/>
  <c r="E22" i="18"/>
  <c r="G21" i="18"/>
  <c r="E21" i="18"/>
  <c r="G20" i="18"/>
  <c r="E20" i="18"/>
  <c r="G19" i="18"/>
  <c r="E19" i="18"/>
  <c r="G18" i="18"/>
  <c r="E18" i="18"/>
  <c r="G17" i="18"/>
  <c r="E17" i="18"/>
  <c r="G16" i="18"/>
  <c r="E16" i="18"/>
  <c r="G15" i="18"/>
  <c r="E15" i="18"/>
  <c r="G14" i="18"/>
  <c r="E14" i="18"/>
  <c r="G13" i="18"/>
  <c r="E13" i="18"/>
  <c r="G12" i="18"/>
  <c r="E12" i="18"/>
  <c r="G11" i="18"/>
  <c r="E11" i="18"/>
  <c r="G10" i="18"/>
  <c r="E10" i="18"/>
  <c r="G9" i="18"/>
  <c r="E9" i="18"/>
  <c r="G8" i="18"/>
  <c r="E8" i="18"/>
  <c r="G7" i="18"/>
  <c r="E7" i="18"/>
  <c r="G6" i="18"/>
  <c r="E6" i="18"/>
  <c r="E1" i="18"/>
  <c r="B30" i="18" s="1"/>
  <c r="A30" i="18" s="1"/>
  <c r="G36" i="17"/>
  <c r="E36" i="17"/>
  <c r="G35" i="17"/>
  <c r="E35" i="17"/>
  <c r="G34" i="17"/>
  <c r="E34" i="17"/>
  <c r="G33" i="17"/>
  <c r="E33" i="17"/>
  <c r="G32" i="17"/>
  <c r="E32" i="17"/>
  <c r="G31" i="17"/>
  <c r="E31" i="17"/>
  <c r="G30" i="17"/>
  <c r="E30" i="17"/>
  <c r="G29" i="17"/>
  <c r="E29" i="17"/>
  <c r="G28" i="17"/>
  <c r="E28" i="17"/>
  <c r="G27" i="17"/>
  <c r="E27" i="17"/>
  <c r="G26" i="17"/>
  <c r="E26" i="17"/>
  <c r="G25" i="17"/>
  <c r="E25" i="17"/>
  <c r="G24" i="17"/>
  <c r="E24" i="17"/>
  <c r="G23" i="17"/>
  <c r="E23" i="17"/>
  <c r="G22" i="17"/>
  <c r="E22" i="17"/>
  <c r="G21" i="17"/>
  <c r="E21" i="17"/>
  <c r="G20" i="17"/>
  <c r="E20" i="17"/>
  <c r="G19" i="17"/>
  <c r="E19" i="17"/>
  <c r="G18" i="17"/>
  <c r="E18" i="17"/>
  <c r="G17" i="17"/>
  <c r="E17" i="17"/>
  <c r="G16" i="17"/>
  <c r="E16" i="17"/>
  <c r="G15" i="17"/>
  <c r="E15" i="17"/>
  <c r="G14" i="17"/>
  <c r="E14" i="17"/>
  <c r="G13" i="17"/>
  <c r="E13" i="17"/>
  <c r="G12" i="17"/>
  <c r="E12" i="17"/>
  <c r="G11" i="17"/>
  <c r="E11" i="17"/>
  <c r="G10" i="17"/>
  <c r="E10" i="17"/>
  <c r="G9" i="17"/>
  <c r="E9" i="17"/>
  <c r="G8" i="17"/>
  <c r="E8" i="17"/>
  <c r="G7" i="17"/>
  <c r="E7" i="17"/>
  <c r="G6" i="17"/>
  <c r="E6" i="17"/>
  <c r="E1" i="17"/>
  <c r="B32" i="17" s="1"/>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G6" i="15"/>
  <c r="E6" i="15"/>
  <c r="E1" i="15"/>
  <c r="B27" i="15" s="1"/>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G29" i="2"/>
  <c r="G7" i="2"/>
  <c r="G9" i="2"/>
  <c r="G21" i="2"/>
  <c r="G23" i="2"/>
  <c r="G28" i="2"/>
  <c r="G30" i="2"/>
  <c r="G31" i="2"/>
  <c r="G35" i="2"/>
  <c r="G36" i="2"/>
  <c r="G34" i="2"/>
  <c r="G33" i="2"/>
  <c r="G32" i="2"/>
  <c r="G27" i="2"/>
  <c r="G26" i="2"/>
  <c r="G25" i="2"/>
  <c r="G24" i="2"/>
  <c r="G22" i="2"/>
  <c r="G20" i="2"/>
  <c r="G19" i="2"/>
  <c r="G18" i="2"/>
  <c r="G17" i="2"/>
  <c r="G16" i="2"/>
  <c r="G15" i="2"/>
  <c r="G14" i="2"/>
  <c r="G13" i="2"/>
  <c r="G12" i="2"/>
  <c r="G11" i="2"/>
  <c r="G10" i="2"/>
  <c r="G8" i="2"/>
  <c r="G6" i="2"/>
  <c r="E6" i="2"/>
  <c r="E1" i="2"/>
  <c r="D1" i="2" s="1"/>
  <c r="A24" i="23" l="1"/>
  <c r="C24" i="23" s="1" a="1"/>
  <c r="C24" i="23" s="1"/>
  <c r="B19" i="17"/>
  <c r="B22" i="19"/>
  <c r="B31" i="19"/>
  <c r="A30" i="20"/>
  <c r="C30" i="20" s="1" a="1"/>
  <c r="C30" i="20" s="1"/>
  <c r="I1" i="20"/>
  <c r="B9" i="21"/>
  <c r="B35" i="21"/>
  <c r="B9" i="23"/>
  <c r="I1" i="23"/>
  <c r="B22" i="23"/>
  <c r="B25" i="23"/>
  <c r="B31" i="23"/>
  <c r="C30" i="24" a="1"/>
  <c r="C30" i="24" s="1"/>
  <c r="B13" i="24"/>
  <c r="B25" i="26"/>
  <c r="A8" i="21"/>
  <c r="C8" i="21" s="1" a="1"/>
  <c r="C8" i="21" s="1"/>
  <c r="C35" i="19" a="1"/>
  <c r="C35" i="19" s="1"/>
  <c r="A8" i="19"/>
  <c r="C8" i="19" a="1"/>
  <c r="C8" i="19" s="1"/>
  <c r="A21" i="19"/>
  <c r="C21" i="19" s="1" a="1"/>
  <c r="C21" i="19" s="1"/>
  <c r="A24" i="19"/>
  <c r="C24" i="19" s="1" a="1"/>
  <c r="C24" i="19" s="1"/>
  <c r="A33" i="19"/>
  <c r="C33" i="19" s="1" a="1"/>
  <c r="C33" i="19" s="1"/>
  <c r="B13" i="17"/>
  <c r="A32" i="19"/>
  <c r="C32" i="19" s="1" a="1"/>
  <c r="C32" i="19" s="1"/>
  <c r="B9" i="19"/>
  <c r="I1" i="19"/>
  <c r="B25" i="19"/>
  <c r="D1" i="17"/>
  <c r="B8" i="17"/>
  <c r="B14" i="17"/>
  <c r="B23" i="17"/>
  <c r="B35" i="17"/>
  <c r="B16" i="19"/>
  <c r="B13" i="21"/>
  <c r="B26" i="21"/>
  <c r="B16" i="23"/>
  <c r="B6" i="24"/>
  <c r="I1" i="24"/>
  <c r="B25" i="24"/>
  <c r="B26" i="25"/>
  <c r="I1" i="26"/>
  <c r="A27" i="15"/>
  <c r="C27" i="15" s="1" a="1"/>
  <c r="C27" i="15" s="1"/>
  <c r="C30" i="18" a="1"/>
  <c r="C30" i="18" s="1"/>
  <c r="C30" i="25" a="1"/>
  <c r="C30" i="25" s="1"/>
  <c r="B29" i="17"/>
  <c r="A13" i="23"/>
  <c r="C13" i="23" s="1" a="1"/>
  <c r="C13" i="23" s="1"/>
  <c r="C24" i="18" a="1"/>
  <c r="C24" i="18" s="1"/>
  <c r="C32" i="21" a="1"/>
  <c r="C32" i="21" s="1"/>
  <c r="C30" i="26" a="1"/>
  <c r="C30" i="26" s="1"/>
  <c r="A36" i="24"/>
  <c r="C36" i="24" s="1" a="1"/>
  <c r="C36" i="24" s="1"/>
  <c r="I36" i="24" s="1"/>
  <c r="A8" i="26"/>
  <c r="C8" i="26" s="1" a="1"/>
  <c r="C8" i="26" s="1"/>
  <c r="B12" i="17"/>
  <c r="B26" i="26"/>
  <c r="A32" i="17"/>
  <c r="C32" i="17" s="1" a="1"/>
  <c r="C32" i="17" s="1"/>
  <c r="A6" i="25"/>
  <c r="C6" i="25" s="1" a="1"/>
  <c r="C6" i="25" s="1"/>
  <c r="B6" i="17"/>
  <c r="B21" i="17"/>
  <c r="B10" i="19"/>
  <c r="B26" i="19"/>
  <c r="B10" i="21"/>
  <c r="B21" i="21"/>
  <c r="B24" i="21"/>
  <c r="B30" i="21"/>
  <c r="B33" i="21"/>
  <c r="B36" i="21"/>
  <c r="B10" i="23"/>
  <c r="B26" i="23"/>
  <c r="B9" i="17"/>
  <c r="B15" i="17"/>
  <c r="B24" i="17"/>
  <c r="B27" i="17"/>
  <c r="B33" i="17"/>
  <c r="B36" i="17"/>
  <c r="B17" i="19"/>
  <c r="B27" i="21"/>
  <c r="B17" i="23"/>
  <c r="B26" i="24"/>
  <c r="B27" i="25"/>
  <c r="B6" i="26"/>
  <c r="A17" i="21"/>
  <c r="C17" i="21" s="1" a="1"/>
  <c r="C17" i="21" s="1"/>
  <c r="C35" i="23" a="1"/>
  <c r="C35" i="23" s="1"/>
  <c r="A13" i="19"/>
  <c r="C13" i="19" s="1" a="1"/>
  <c r="C13" i="19" s="1"/>
  <c r="C36" i="19" a="1"/>
  <c r="C36" i="19" s="1"/>
  <c r="A8" i="23"/>
  <c r="C8" i="23" a="1"/>
  <c r="C8" i="23" s="1"/>
  <c r="A21" i="23"/>
  <c r="C21" i="23" s="1" a="1"/>
  <c r="C21" i="23" s="1"/>
  <c r="A36" i="23"/>
  <c r="C36" i="23" s="1" a="1"/>
  <c r="C36" i="23" s="1"/>
  <c r="B13" i="25"/>
  <c r="B24" i="26"/>
  <c r="D1" i="19"/>
  <c r="A33" i="23"/>
  <c r="C33" i="23" s="1" a="1"/>
  <c r="C33" i="23" s="1"/>
  <c r="I1" i="18"/>
  <c r="A7" i="19"/>
  <c r="C7" i="19" s="1" a="1"/>
  <c r="C7" i="19" s="1"/>
  <c r="A7" i="21"/>
  <c r="C7" i="21" s="1" a="1"/>
  <c r="C7" i="21" s="1"/>
  <c r="B30" i="17"/>
  <c r="C10" i="22" a="1"/>
  <c r="C10" i="22" s="1"/>
  <c r="C27" i="26" a="1"/>
  <c r="C27" i="26" s="1"/>
  <c r="A36" i="26"/>
  <c r="C36" i="26" s="1" a="1"/>
  <c r="C36" i="26" s="1"/>
  <c r="B7" i="17"/>
  <c r="B22" i="17"/>
  <c r="B27" i="19"/>
  <c r="B22" i="21"/>
  <c r="B25" i="21"/>
  <c r="B31" i="21"/>
  <c r="I1" i="22"/>
  <c r="A32" i="23"/>
  <c r="C32" i="23" s="1" a="1"/>
  <c r="C32" i="23" s="1"/>
  <c r="B27" i="23"/>
  <c r="I1" i="25"/>
  <c r="C25" i="25" a="1"/>
  <c r="C25" i="25" s="1"/>
  <c r="H25" i="25" s="1"/>
  <c r="A25" i="25"/>
  <c r="B16" i="17"/>
  <c r="B25" i="17"/>
  <c r="B28" i="17"/>
  <c r="D1" i="18"/>
  <c r="B6" i="19"/>
  <c r="B6" i="21"/>
  <c r="B16" i="21"/>
  <c r="B6" i="23"/>
  <c r="B27" i="24"/>
  <c r="B36" i="25"/>
  <c r="B7" i="26"/>
  <c r="B10" i="26"/>
  <c r="B35" i="26"/>
  <c r="A30" i="19"/>
  <c r="C30" i="19" s="1" a="1"/>
  <c r="C30" i="19" s="1"/>
  <c r="A30" i="23"/>
  <c r="C30" i="23" s="1" a="1"/>
  <c r="C30" i="23" s="1"/>
  <c r="A7" i="23"/>
  <c r="C7" i="23" s="1" a="1"/>
  <c r="C7" i="23" s="1"/>
  <c r="C13" i="26" a="1"/>
  <c r="C13" i="26" s="1"/>
  <c r="I1" i="21"/>
  <c r="B8" i="20"/>
  <c r="B15" i="20"/>
  <c r="B14" i="20"/>
  <c r="B29" i="20"/>
  <c r="B28" i="20"/>
  <c r="B7" i="20"/>
  <c r="B10" i="20"/>
  <c r="I8" i="19"/>
  <c r="B8" i="18"/>
  <c r="B35" i="18"/>
  <c r="B6" i="18"/>
  <c r="B25" i="18"/>
  <c r="B27" i="18"/>
  <c r="B13" i="18"/>
  <c r="B7" i="18"/>
  <c r="B10" i="18"/>
  <c r="B26" i="18"/>
  <c r="I30" i="26"/>
  <c r="H30" i="26"/>
  <c r="B14" i="26"/>
  <c r="B15" i="26"/>
  <c r="B28" i="26"/>
  <c r="B29" i="26"/>
  <c r="B12" i="26"/>
  <c r="B23" i="26"/>
  <c r="B34" i="26"/>
  <c r="B21" i="26"/>
  <c r="B22" i="26"/>
  <c r="B33" i="26"/>
  <c r="B11" i="26"/>
  <c r="B18" i="26"/>
  <c r="B19" i="26"/>
  <c r="B20" i="26"/>
  <c r="B32" i="26"/>
  <c r="B17" i="26"/>
  <c r="B31" i="26"/>
  <c r="B9" i="26"/>
  <c r="B16" i="26"/>
  <c r="I25" i="25"/>
  <c r="I30" i="25"/>
  <c r="H30" i="25"/>
  <c r="B7" i="25"/>
  <c r="B8" i="25"/>
  <c r="B14" i="25"/>
  <c r="B15" i="25"/>
  <c r="B28" i="25"/>
  <c r="B29" i="25"/>
  <c r="D1" i="25"/>
  <c r="B24" i="25"/>
  <c r="B35" i="25"/>
  <c r="B12" i="25"/>
  <c r="B23" i="25"/>
  <c r="B34" i="25"/>
  <c r="B21" i="25"/>
  <c r="B22" i="25"/>
  <c r="B33" i="25"/>
  <c r="B11" i="25"/>
  <c r="B18" i="25"/>
  <c r="B19" i="25"/>
  <c r="B20" i="25"/>
  <c r="B32" i="25"/>
  <c r="B10" i="25"/>
  <c r="B17" i="25"/>
  <c r="B31" i="25"/>
  <c r="B9" i="25"/>
  <c r="B16" i="25"/>
  <c r="B7" i="24"/>
  <c r="B8" i="24"/>
  <c r="B14" i="24"/>
  <c r="B15" i="24"/>
  <c r="B28" i="24"/>
  <c r="B29" i="24"/>
  <c r="D1" i="24"/>
  <c r="B24" i="24"/>
  <c r="B35" i="24"/>
  <c r="B12" i="24"/>
  <c r="B23" i="24"/>
  <c r="B34" i="24"/>
  <c r="B21" i="24"/>
  <c r="B22" i="24"/>
  <c r="B33" i="24"/>
  <c r="B11" i="24"/>
  <c r="B18" i="24"/>
  <c r="B19" i="24"/>
  <c r="B20" i="24"/>
  <c r="B32" i="24"/>
  <c r="B10" i="24"/>
  <c r="B17" i="24"/>
  <c r="B31" i="24"/>
  <c r="B9" i="24"/>
  <c r="B16" i="24"/>
  <c r="I8" i="23"/>
  <c r="H8" i="23"/>
  <c r="H35" i="23"/>
  <c r="I35" i="23"/>
  <c r="B14" i="23"/>
  <c r="B15" i="23"/>
  <c r="B28" i="23"/>
  <c r="B29" i="23"/>
  <c r="B12" i="23"/>
  <c r="B23" i="23"/>
  <c r="B34" i="23"/>
  <c r="B11" i="23"/>
  <c r="B18" i="23"/>
  <c r="B19" i="23"/>
  <c r="B20" i="23"/>
  <c r="I10" i="22"/>
  <c r="H10" i="22"/>
  <c r="B17" i="22"/>
  <c r="B31" i="22"/>
  <c r="B9" i="22"/>
  <c r="B16" i="22"/>
  <c r="B30" i="22"/>
  <c r="B6" i="22"/>
  <c r="B13" i="22"/>
  <c r="B25" i="22"/>
  <c r="B26" i="22"/>
  <c r="B27" i="22"/>
  <c r="B36" i="22"/>
  <c r="B7" i="22"/>
  <c r="B8" i="22"/>
  <c r="B14" i="22"/>
  <c r="B15" i="22"/>
  <c r="B28" i="22"/>
  <c r="B29" i="22"/>
  <c r="D1" i="22"/>
  <c r="B24" i="22"/>
  <c r="B35" i="22"/>
  <c r="B23" i="22"/>
  <c r="B34" i="22"/>
  <c r="B12" i="22"/>
  <c r="B21" i="22"/>
  <c r="B22" i="22"/>
  <c r="B33" i="22"/>
  <c r="B11" i="22"/>
  <c r="B18" i="22"/>
  <c r="B19" i="22"/>
  <c r="B20" i="22"/>
  <c r="B32" i="22"/>
  <c r="I32" i="21"/>
  <c r="H32" i="21"/>
  <c r="B14" i="21"/>
  <c r="B15" i="21"/>
  <c r="B28" i="21"/>
  <c r="B29" i="21"/>
  <c r="B12" i="21"/>
  <c r="B23" i="21"/>
  <c r="B34" i="21"/>
  <c r="B11" i="21"/>
  <c r="B18" i="21"/>
  <c r="B19" i="21"/>
  <c r="B20" i="21"/>
  <c r="B6" i="20"/>
  <c r="B13" i="20"/>
  <c r="B25" i="20"/>
  <c r="B26" i="20"/>
  <c r="B27" i="20"/>
  <c r="D1" i="20"/>
  <c r="B24" i="20"/>
  <c r="B35" i="20"/>
  <c r="B12" i="20"/>
  <c r="B23" i="20"/>
  <c r="B34" i="20"/>
  <c r="B21" i="20"/>
  <c r="B22" i="20"/>
  <c r="B33" i="20"/>
  <c r="B11" i="20"/>
  <c r="B18" i="20"/>
  <c r="B19" i="20"/>
  <c r="B20" i="20"/>
  <c r="B32" i="20"/>
  <c r="B17" i="20"/>
  <c r="B31" i="20"/>
  <c r="B9" i="20"/>
  <c r="B16" i="20"/>
  <c r="H8" i="19"/>
  <c r="I35" i="19"/>
  <c r="H35" i="19"/>
  <c r="H36" i="19"/>
  <c r="I36" i="19"/>
  <c r="B14" i="19"/>
  <c r="B15" i="19"/>
  <c r="B28" i="19"/>
  <c r="B29" i="19"/>
  <c r="B12" i="19"/>
  <c r="B23" i="19"/>
  <c r="B34" i="19"/>
  <c r="B11" i="19"/>
  <c r="B18" i="19"/>
  <c r="B19" i="19"/>
  <c r="B20" i="19"/>
  <c r="I30" i="18"/>
  <c r="H30" i="18"/>
  <c r="B14" i="18"/>
  <c r="B15" i="18"/>
  <c r="B28" i="18"/>
  <c r="B29" i="18"/>
  <c r="B12" i="18"/>
  <c r="B23" i="18"/>
  <c r="B34" i="18"/>
  <c r="B21" i="18"/>
  <c r="B22" i="18"/>
  <c r="B33" i="18"/>
  <c r="B11" i="18"/>
  <c r="B18" i="18"/>
  <c r="B19" i="18"/>
  <c r="B20" i="18"/>
  <c r="B32" i="18"/>
  <c r="B17" i="18"/>
  <c r="B31" i="18"/>
  <c r="B9" i="18"/>
  <c r="B16" i="18"/>
  <c r="I1" i="17"/>
  <c r="B26" i="17"/>
  <c r="B20" i="17"/>
  <c r="B34" i="17"/>
  <c r="B10" i="17"/>
  <c r="B11" i="17"/>
  <c r="B17" i="17"/>
  <c r="B18" i="17"/>
  <c r="B31" i="17"/>
  <c r="B29" i="15"/>
  <c r="B16" i="15"/>
  <c r="B11" i="15"/>
  <c r="B19" i="15"/>
  <c r="B10" i="15"/>
  <c r="B33" i="15"/>
  <c r="B28" i="15"/>
  <c r="B15" i="15"/>
  <c r="B25" i="15"/>
  <c r="I1" i="15"/>
  <c r="B14" i="15"/>
  <c r="B24" i="15"/>
  <c r="B30" i="15"/>
  <c r="D1" i="15"/>
  <c r="B12" i="15"/>
  <c r="B26" i="15"/>
  <c r="B7" i="15"/>
  <c r="B8" i="15"/>
  <c r="B9" i="15"/>
  <c r="B21" i="15"/>
  <c r="B22" i="15"/>
  <c r="B23" i="15"/>
  <c r="B6" i="15"/>
  <c r="B20" i="15"/>
  <c r="B17" i="15"/>
  <c r="B18" i="15"/>
  <c r="B31" i="15"/>
  <c r="B32" i="15"/>
  <c r="B13" i="15"/>
  <c r="I1"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I36" i="23" l="1"/>
  <c r="H36" i="23"/>
  <c r="I33" i="19"/>
  <c r="H33" i="19"/>
  <c r="I30" i="23"/>
  <c r="H30" i="23"/>
  <c r="H7" i="19"/>
  <c r="I7" i="19"/>
  <c r="I30" i="19"/>
  <c r="H30" i="19"/>
  <c r="I30" i="20"/>
  <c r="H30" i="20"/>
  <c r="H7" i="21"/>
  <c r="I7" i="21"/>
  <c r="H33" i="23"/>
  <c r="I33" i="23"/>
  <c r="I8" i="26"/>
  <c r="H8" i="26"/>
  <c r="I32" i="23"/>
  <c r="H32" i="23"/>
  <c r="I21" i="23"/>
  <c r="H21" i="23"/>
  <c r="H36" i="26"/>
  <c r="I36" i="26"/>
  <c r="I7" i="23"/>
  <c r="H7" i="23"/>
  <c r="I17" i="21"/>
  <c r="H17" i="21"/>
  <c r="I32" i="19"/>
  <c r="H32" i="19"/>
  <c r="I8" i="21"/>
  <c r="H8" i="21"/>
  <c r="H24" i="23"/>
  <c r="I24" i="23"/>
  <c r="A27" i="2"/>
  <c r="C27" i="2" s="1" a="1"/>
  <c r="C27" i="2" s="1"/>
  <c r="I27" i="2" s="1"/>
  <c r="A15" i="2"/>
  <c r="C15" i="2" s="1" a="1"/>
  <c r="C15" i="2" s="1"/>
  <c r="I15" i="2" s="1"/>
  <c r="A9" i="2"/>
  <c r="C9" i="2" s="1" a="1"/>
  <c r="C9" i="2" s="1"/>
  <c r="A17" i="2"/>
  <c r="C17" i="2" s="1" a="1"/>
  <c r="C17" i="2" s="1"/>
  <c r="I17" i="2" s="1"/>
  <c r="A33" i="2"/>
  <c r="C33" i="2" a="1"/>
  <c r="C33" i="2" s="1"/>
  <c r="I33" i="2" s="1"/>
  <c r="A9" i="15"/>
  <c r="C9" i="15" s="1" a="1"/>
  <c r="C9" i="15" s="1"/>
  <c r="C14" i="15" a="1"/>
  <c r="C14" i="15" s="1"/>
  <c r="I14" i="15" s="1"/>
  <c r="A14" i="15"/>
  <c r="A11" i="15"/>
  <c r="C11" i="15" s="1" a="1"/>
  <c r="C11" i="15" s="1"/>
  <c r="A10" i="17"/>
  <c r="C10" i="17" s="1" a="1"/>
  <c r="C10" i="17" s="1"/>
  <c r="A9" i="18"/>
  <c r="C9" i="18" s="1" a="1"/>
  <c r="C9" i="18" s="1"/>
  <c r="C33" i="18" a="1"/>
  <c r="C33" i="18" s="1"/>
  <c r="A33" i="18"/>
  <c r="A15" i="18"/>
  <c r="C15" i="18" s="1" a="1"/>
  <c r="C15" i="18" s="1"/>
  <c r="C19" i="19" a="1"/>
  <c r="C19" i="19" s="1"/>
  <c r="A19" i="19"/>
  <c r="A15" i="19"/>
  <c r="C15" i="19" s="1" a="1"/>
  <c r="C15" i="19" s="1"/>
  <c r="C9" i="20" a="1"/>
  <c r="C9" i="20" s="1"/>
  <c r="A9" i="20"/>
  <c r="A33" i="20"/>
  <c r="C33" i="20" s="1" a="1"/>
  <c r="C33" i="20" s="1"/>
  <c r="A20" i="21"/>
  <c r="C20" i="21" s="1" a="1"/>
  <c r="C20" i="21" s="1"/>
  <c r="C28" i="21" a="1"/>
  <c r="C28" i="21" s="1"/>
  <c r="A28" i="21"/>
  <c r="C14" i="22" a="1"/>
  <c r="C14" i="22" s="1"/>
  <c r="A14" i="22"/>
  <c r="A10" i="2"/>
  <c r="C10" i="2" s="1" a="1"/>
  <c r="C10" i="2" s="1"/>
  <c r="I10" i="2" s="1"/>
  <c r="C18" i="2" a="1"/>
  <c r="C18" i="2" s="1"/>
  <c r="I18" i="2" s="1"/>
  <c r="A18" i="2"/>
  <c r="C26" i="2" a="1"/>
  <c r="C26" i="2" s="1"/>
  <c r="I26" i="2" s="1"/>
  <c r="A26" i="2"/>
  <c r="C34" i="2" a="1"/>
  <c r="C34" i="2" s="1"/>
  <c r="I34" i="2" s="1"/>
  <c r="A34" i="2"/>
  <c r="A18" i="15"/>
  <c r="C18" i="15" s="1" a="1"/>
  <c r="C18" i="15" s="1"/>
  <c r="C8" i="15" a="1"/>
  <c r="C8" i="15" s="1"/>
  <c r="A8" i="15"/>
  <c r="A16" i="15"/>
  <c r="C16" i="15" s="1" a="1"/>
  <c r="C16" i="15" s="1"/>
  <c r="A34" i="17"/>
  <c r="C34" i="17" s="1" a="1"/>
  <c r="C34" i="17" s="1"/>
  <c r="A31" i="18"/>
  <c r="C31" i="18" s="1" a="1"/>
  <c r="C31" i="18" s="1"/>
  <c r="A22" i="18"/>
  <c r="C22" i="18" s="1" a="1"/>
  <c r="C22" i="18" s="1"/>
  <c r="A14" i="18"/>
  <c r="C14" i="18" s="1" a="1"/>
  <c r="C14" i="18" s="1"/>
  <c r="A18" i="19"/>
  <c r="C18" i="19" s="1" a="1"/>
  <c r="C18" i="19" s="1"/>
  <c r="A14" i="19"/>
  <c r="C14" i="19" s="1" a="1"/>
  <c r="C14" i="19" s="1"/>
  <c r="A31" i="20"/>
  <c r="C31" i="20" s="1" a="1"/>
  <c r="C31" i="20" s="1"/>
  <c r="A22" i="20"/>
  <c r="C22" i="20" s="1" a="1"/>
  <c r="C22" i="20" s="1"/>
  <c r="A27" i="20"/>
  <c r="C27" i="20" s="1" a="1"/>
  <c r="C27" i="20" s="1"/>
  <c r="A19" i="21"/>
  <c r="C19" i="21" s="1" a="1"/>
  <c r="C19" i="21" s="1"/>
  <c r="A15" i="21"/>
  <c r="C15" i="21" s="1" a="1"/>
  <c r="C15" i="21" s="1"/>
  <c r="A19" i="22"/>
  <c r="C19" i="22" s="1" a="1"/>
  <c r="C19" i="22" s="1"/>
  <c r="A23" i="22"/>
  <c r="C23" i="22" s="1" a="1"/>
  <c r="C23" i="22" s="1"/>
  <c r="A8" i="22"/>
  <c r="C8" i="22" s="1" a="1"/>
  <c r="C8" i="22" s="1"/>
  <c r="C30" i="22" a="1"/>
  <c r="C30" i="22" s="1"/>
  <c r="A30" i="22"/>
  <c r="A19" i="23"/>
  <c r="C19" i="23" s="1" a="1"/>
  <c r="C19" i="23" s="1"/>
  <c r="A15" i="23"/>
  <c r="C15" i="23" s="1" a="1"/>
  <c r="C15" i="23" s="1"/>
  <c r="A31" i="24"/>
  <c r="C31" i="24" a="1"/>
  <c r="C31" i="24" s="1"/>
  <c r="A33" i="24"/>
  <c r="C33" i="24" s="1" a="1"/>
  <c r="C33" i="24" s="1"/>
  <c r="A9" i="25"/>
  <c r="C9" i="25" s="1" a="1"/>
  <c r="C9" i="25" s="1"/>
  <c r="A11" i="25"/>
  <c r="C11" i="25" a="1"/>
  <c r="C11" i="25" s="1"/>
  <c r="A24" i="25"/>
  <c r="C24" i="25" a="1"/>
  <c r="C24" i="25" s="1"/>
  <c r="C31" i="26" a="1"/>
  <c r="C31" i="26" s="1"/>
  <c r="A31" i="26"/>
  <c r="A22" i="26"/>
  <c r="C22" i="26" s="1" a="1"/>
  <c r="C22" i="26" s="1"/>
  <c r="A14" i="26"/>
  <c r="C14" i="26" s="1" a="1"/>
  <c r="C14" i="26" s="1"/>
  <c r="A6" i="18"/>
  <c r="C6" i="18" s="1" a="1"/>
  <c r="C6" i="18" s="1"/>
  <c r="A29" i="20"/>
  <c r="C29" i="20" s="1" a="1"/>
  <c r="C29" i="20" s="1"/>
  <c r="C6" i="23" a="1"/>
  <c r="C6" i="23" s="1"/>
  <c r="A6" i="23"/>
  <c r="A25" i="21"/>
  <c r="C25" i="21" s="1" a="1"/>
  <c r="C25" i="21" s="1"/>
  <c r="A6" i="26"/>
  <c r="C6" i="26" a="1"/>
  <c r="C6" i="26" s="1"/>
  <c r="C27" i="17" a="1"/>
  <c r="C27" i="17" s="1"/>
  <c r="A27" i="17"/>
  <c r="C30" i="21" a="1"/>
  <c r="C30" i="21" s="1"/>
  <c r="A30" i="21"/>
  <c r="A29" i="17"/>
  <c r="C29" i="17" s="1" a="1"/>
  <c r="C29" i="17" s="1"/>
  <c r="A6" i="24"/>
  <c r="C6" i="24" s="1" a="1"/>
  <c r="C6" i="24" s="1"/>
  <c r="A8" i="17"/>
  <c r="C8" i="17" s="1" a="1"/>
  <c r="C8" i="17" s="1"/>
  <c r="A13" i="17"/>
  <c r="C13" i="17" s="1" a="1"/>
  <c r="C13" i="17" s="1"/>
  <c r="A22" i="23"/>
  <c r="C22" i="23" s="1" a="1"/>
  <c r="C22" i="23" s="1"/>
  <c r="A31" i="19"/>
  <c r="C31" i="19" s="1" a="1"/>
  <c r="C31" i="19" s="1"/>
  <c r="A35" i="2"/>
  <c r="C35" i="2" s="1" a="1"/>
  <c r="C35" i="2" s="1"/>
  <c r="I35" i="2" s="1"/>
  <c r="C29" i="15" a="1"/>
  <c r="C29" i="15" s="1"/>
  <c r="H29" i="15" s="1"/>
  <c r="A29" i="15"/>
  <c r="A20" i="17"/>
  <c r="C20" i="17" s="1" a="1"/>
  <c r="C20" i="17" s="1"/>
  <c r="A17" i="18"/>
  <c r="C17" i="18" a="1"/>
  <c r="C17" i="18" s="1"/>
  <c r="C21" i="18" a="1"/>
  <c r="C21" i="18" s="1"/>
  <c r="A21" i="18"/>
  <c r="C11" i="19" a="1"/>
  <c r="C11" i="19" s="1"/>
  <c r="A11" i="19"/>
  <c r="A17" i="20"/>
  <c r="C17" i="20" s="1" a="1"/>
  <c r="C17" i="20" s="1"/>
  <c r="A21" i="20"/>
  <c r="C21" i="20" a="1"/>
  <c r="C21" i="20" s="1"/>
  <c r="C26" i="20" a="1"/>
  <c r="C26" i="20" s="1"/>
  <c r="A26" i="20"/>
  <c r="A18" i="21"/>
  <c r="C18" i="21" s="1" a="1"/>
  <c r="C18" i="21" s="1"/>
  <c r="A14" i="21"/>
  <c r="C14" i="21" s="1" a="1"/>
  <c r="C14" i="21" s="1"/>
  <c r="A18" i="22"/>
  <c r="C18" i="22" s="1" a="1"/>
  <c r="C18" i="22" s="1"/>
  <c r="A35" i="22"/>
  <c r="C35" i="22" s="1" a="1"/>
  <c r="C35" i="22" s="1"/>
  <c r="C7" i="22" a="1"/>
  <c r="C7" i="22" s="1"/>
  <c r="A7" i="22"/>
  <c r="A16" i="22"/>
  <c r="C16" i="22" s="1" a="1"/>
  <c r="C16" i="22" s="1"/>
  <c r="A18" i="23"/>
  <c r="C18" i="23" a="1"/>
  <c r="C18" i="23" s="1"/>
  <c r="C14" i="23" a="1"/>
  <c r="C14" i="23" s="1"/>
  <c r="A14" i="23"/>
  <c r="A17" i="24"/>
  <c r="C17" i="24" s="1" a="1"/>
  <c r="C17" i="24" s="1"/>
  <c r="I17" i="24" s="1"/>
  <c r="A22" i="24"/>
  <c r="C22" i="24" a="1"/>
  <c r="C22" i="24" s="1"/>
  <c r="A29" i="24"/>
  <c r="C29" i="24" s="1" a="1"/>
  <c r="C29" i="24" s="1"/>
  <c r="A31" i="25"/>
  <c r="C31" i="25" s="1" a="1"/>
  <c r="C31" i="25" s="1"/>
  <c r="C33" i="25" a="1"/>
  <c r="C33" i="25" s="1"/>
  <c r="A33" i="25"/>
  <c r="A17" i="26"/>
  <c r="C17" i="26" s="1" a="1"/>
  <c r="C17" i="26" s="1"/>
  <c r="A21" i="26"/>
  <c r="C21" i="26" a="1"/>
  <c r="C21" i="26" s="1"/>
  <c r="C35" i="18" a="1"/>
  <c r="C35" i="18" s="1"/>
  <c r="A35" i="18"/>
  <c r="A14" i="20"/>
  <c r="C14" i="20" s="1" a="1"/>
  <c r="C14" i="20" s="1"/>
  <c r="A16" i="21"/>
  <c r="C16" i="21" s="1" a="1"/>
  <c r="C16" i="21" s="1"/>
  <c r="A22" i="21"/>
  <c r="C22" i="21" s="1" a="1"/>
  <c r="C22" i="21" s="1"/>
  <c r="C30" i="17" a="1"/>
  <c r="C30" i="17" s="1"/>
  <c r="A30" i="17"/>
  <c r="C24" i="26" a="1"/>
  <c r="C24" i="26" s="1"/>
  <c r="A24" i="26"/>
  <c r="A27" i="25"/>
  <c r="C27" i="25" s="1" a="1"/>
  <c r="C27" i="25" s="1"/>
  <c r="A24" i="17"/>
  <c r="C24" i="17" s="1" a="1"/>
  <c r="C24" i="17" s="1"/>
  <c r="C24" i="21" a="1"/>
  <c r="C24" i="21" s="1"/>
  <c r="A24" i="21"/>
  <c r="A16" i="23"/>
  <c r="C16" i="23" s="1" a="1"/>
  <c r="C16" i="23" s="1"/>
  <c r="A22" i="19"/>
  <c r="C22" i="19" s="1" a="1"/>
  <c r="C22" i="19" s="1"/>
  <c r="A25" i="15"/>
  <c r="C25" i="15" a="1"/>
  <c r="C25" i="15" s="1"/>
  <c r="C28" i="2" a="1"/>
  <c r="C28" i="2" s="1"/>
  <c r="I28" i="2" s="1"/>
  <c r="A28" i="2"/>
  <c r="C26" i="15" a="1"/>
  <c r="C26" i="15" s="1"/>
  <c r="A26" i="15"/>
  <c r="A34" i="19"/>
  <c r="C34" i="19" s="1" a="1"/>
  <c r="C34" i="19" s="1"/>
  <c r="A32" i="20"/>
  <c r="C32" i="20" a="1"/>
  <c r="C32" i="20" s="1"/>
  <c r="A11" i="22"/>
  <c r="C11" i="22" s="1" a="1"/>
  <c r="C11" i="22" s="1"/>
  <c r="A9" i="22"/>
  <c r="C9" i="22" s="1" a="1"/>
  <c r="C9" i="22" s="1"/>
  <c r="A11" i="23"/>
  <c r="C11" i="23" a="1"/>
  <c r="C11" i="23" s="1"/>
  <c r="A10" i="24"/>
  <c r="C10" i="24" a="1"/>
  <c r="C10" i="24" s="1"/>
  <c r="C21" i="24" a="1"/>
  <c r="C21" i="24" s="1"/>
  <c r="A21" i="24"/>
  <c r="A28" i="24"/>
  <c r="C28" i="24" s="1" a="1"/>
  <c r="C28" i="24" s="1"/>
  <c r="A17" i="25"/>
  <c r="C17" i="25" a="1"/>
  <c r="C17" i="25" s="1"/>
  <c r="A22" i="25"/>
  <c r="C22" i="25" a="1"/>
  <c r="C22" i="25" s="1"/>
  <c r="C29" i="25" a="1"/>
  <c r="C29" i="25" s="1"/>
  <c r="A29" i="25"/>
  <c r="C32" i="26" a="1"/>
  <c r="C32" i="26" s="1"/>
  <c r="A32" i="26"/>
  <c r="A34" i="26"/>
  <c r="C34" i="26" s="1" a="1"/>
  <c r="C34" i="26" s="1"/>
  <c r="A26" i="18"/>
  <c r="C26" i="18" s="1" a="1"/>
  <c r="C26" i="18" s="1"/>
  <c r="I26" i="18" s="1"/>
  <c r="A8" i="18"/>
  <c r="C8" i="18" a="1"/>
  <c r="C8" i="18" s="1"/>
  <c r="I8" i="18" s="1"/>
  <c r="A15" i="20"/>
  <c r="C15" i="20" s="1" a="1"/>
  <c r="C15" i="20" s="1"/>
  <c r="A6" i="21"/>
  <c r="C6" i="21" s="1" a="1"/>
  <c r="C6" i="21" s="1"/>
  <c r="C27" i="19" a="1"/>
  <c r="C27" i="19" s="1"/>
  <c r="A27" i="19"/>
  <c r="A13" i="25"/>
  <c r="C13" i="25" s="1" a="1"/>
  <c r="C13" i="25" s="1"/>
  <c r="A26" i="24"/>
  <c r="C26" i="24" s="1" a="1"/>
  <c r="C26" i="24" s="1"/>
  <c r="C15" i="17" a="1"/>
  <c r="C15" i="17" s="1"/>
  <c r="A15" i="17"/>
  <c r="A21" i="21"/>
  <c r="C21" i="21" s="1" a="1"/>
  <c r="C21" i="21" s="1"/>
  <c r="A26" i="21"/>
  <c r="C26" i="21" a="1"/>
  <c r="C26" i="21" s="1"/>
  <c r="C25" i="19" a="1"/>
  <c r="C25" i="19" s="1"/>
  <c r="A25" i="19"/>
  <c r="C9" i="23" a="1"/>
  <c r="C9" i="23" s="1"/>
  <c r="A9" i="23"/>
  <c r="C19" i="17" a="1"/>
  <c r="C19" i="17" s="1"/>
  <c r="A19" i="17"/>
  <c r="A7" i="15"/>
  <c r="C7" i="15" s="1" a="1"/>
  <c r="C7" i="15" s="1"/>
  <c r="A12" i="2"/>
  <c r="C12" i="2" s="1" a="1"/>
  <c r="C12" i="2" s="1"/>
  <c r="A20" i="2"/>
  <c r="C20" i="2" s="1" a="1"/>
  <c r="C20" i="2" s="1"/>
  <c r="I20" i="2" s="1"/>
  <c r="A36" i="2"/>
  <c r="C36" i="2" s="1" a="1"/>
  <c r="C36" i="2" s="1"/>
  <c r="I36" i="2" s="1"/>
  <c r="A15" i="15"/>
  <c r="C15" i="15" s="1" a="1"/>
  <c r="C15" i="15" s="1"/>
  <c r="A26" i="17"/>
  <c r="C26" i="17" s="1" a="1"/>
  <c r="C26" i="17" s="1"/>
  <c r="C32" i="18" a="1"/>
  <c r="C32" i="18" s="1"/>
  <c r="A32" i="18"/>
  <c r="C34" i="18" a="1"/>
  <c r="C34" i="18" s="1"/>
  <c r="A34" i="18"/>
  <c r="A25" i="20"/>
  <c r="C25" i="20" s="1" a="1"/>
  <c r="C25" i="20" s="1"/>
  <c r="C24" i="22" a="1"/>
  <c r="C24" i="22" s="1"/>
  <c r="A24" i="22"/>
  <c r="C21" i="2" a="1"/>
  <c r="C21" i="2" s="1"/>
  <c r="I21" i="2" s="1"/>
  <c r="A21" i="2"/>
  <c r="A29" i="2"/>
  <c r="C29" i="2" s="1" a="1"/>
  <c r="C29" i="2" s="1"/>
  <c r="I29" i="2" s="1"/>
  <c r="A6" i="15"/>
  <c r="C6" i="15" s="1" a="1"/>
  <c r="C6" i="15" s="1"/>
  <c r="I6" i="15" s="1"/>
  <c r="C12" i="15" a="1"/>
  <c r="C12" i="15" s="1"/>
  <c r="A12" i="15"/>
  <c r="A28" i="15"/>
  <c r="C28" i="15" s="1" a="1"/>
  <c r="C28" i="15" s="1"/>
  <c r="C31" i="17" a="1"/>
  <c r="C31" i="17" s="1"/>
  <c r="A31" i="17"/>
  <c r="C20" i="18" a="1"/>
  <c r="C20" i="18" s="1"/>
  <c r="A20" i="18"/>
  <c r="A23" i="18"/>
  <c r="C23" i="18" s="1" a="1"/>
  <c r="C23" i="18" s="1"/>
  <c r="A23" i="19"/>
  <c r="C23" i="19" s="1" a="1"/>
  <c r="C23" i="19" s="1"/>
  <c r="A23" i="20"/>
  <c r="C23" i="20" s="1" a="1"/>
  <c r="C23" i="20" s="1"/>
  <c r="A33" i="22"/>
  <c r="C33" i="22" s="1" a="1"/>
  <c r="C33" i="22" s="1"/>
  <c r="A31" i="22"/>
  <c r="C31" i="22" s="1" a="1"/>
  <c r="C31" i="22" s="1"/>
  <c r="A34" i="23"/>
  <c r="C34" i="23" a="1"/>
  <c r="C34" i="23" s="1"/>
  <c r="C32" i="24" a="1"/>
  <c r="C32" i="24" s="1"/>
  <c r="A32" i="24"/>
  <c r="A34" i="24"/>
  <c r="C34" i="24" s="1" a="1"/>
  <c r="C34" i="24" s="1"/>
  <c r="A15" i="24"/>
  <c r="C15" i="24" a="1"/>
  <c r="C15" i="24" s="1"/>
  <c r="A10" i="25"/>
  <c r="C10" i="25" a="1"/>
  <c r="C10" i="25" s="1"/>
  <c r="C21" i="25" a="1"/>
  <c r="C21" i="25" s="1"/>
  <c r="A21" i="25"/>
  <c r="C28" i="25" a="1"/>
  <c r="C28" i="25" s="1"/>
  <c r="A28" i="25"/>
  <c r="A20" i="26"/>
  <c r="C20" i="26" s="1" a="1"/>
  <c r="C20" i="26" s="1"/>
  <c r="A23" i="26"/>
  <c r="C23" i="26" s="1" a="1"/>
  <c r="C23" i="26" s="1"/>
  <c r="A10" i="18"/>
  <c r="C10" i="18" s="1" a="1"/>
  <c r="C10" i="18" s="1"/>
  <c r="A8" i="20"/>
  <c r="C8" i="20" s="1" a="1"/>
  <c r="C8" i="20" s="1"/>
  <c r="A35" i="26"/>
  <c r="C35" i="26" s="1" a="1"/>
  <c r="C35" i="26" s="1"/>
  <c r="A6" i="19"/>
  <c r="C6" i="19" a="1"/>
  <c r="C6" i="19" s="1"/>
  <c r="A27" i="23"/>
  <c r="C27" i="23" s="1" a="1"/>
  <c r="C27" i="23" s="1"/>
  <c r="C22" i="17" a="1"/>
  <c r="C22" i="17" s="1"/>
  <c r="I22" i="17" s="1"/>
  <c r="A22" i="17"/>
  <c r="A17" i="23"/>
  <c r="C17" i="23" s="1" a="1"/>
  <c r="C17" i="23" s="1"/>
  <c r="A9" i="17"/>
  <c r="C9" i="17" s="1" a="1"/>
  <c r="C9" i="17" s="1"/>
  <c r="A10" i="21"/>
  <c r="C10" i="21" s="1" a="1"/>
  <c r="C10" i="21" s="1"/>
  <c r="C26" i="26" a="1"/>
  <c r="C26" i="26" s="1"/>
  <c r="A26" i="26"/>
  <c r="A13" i="21"/>
  <c r="C13" i="21" s="1" a="1"/>
  <c r="C13" i="21" s="1"/>
  <c r="A25" i="26"/>
  <c r="C25" i="26" s="1" a="1"/>
  <c r="C25" i="26" s="1"/>
  <c r="C35" i="21" a="1"/>
  <c r="C35" i="21" s="1"/>
  <c r="A35" i="21"/>
  <c r="A11" i="2"/>
  <c r="C11" i="2" s="1" a="1"/>
  <c r="C11" i="2" s="1"/>
  <c r="I11" i="2" s="1"/>
  <c r="A17" i="15"/>
  <c r="C17" i="15" a="1"/>
  <c r="C17" i="15" s="1"/>
  <c r="A20" i="15"/>
  <c r="C20" i="15" s="1" a="1"/>
  <c r="C20" i="15" s="1"/>
  <c r="C34" i="20" a="1"/>
  <c r="C34" i="20" s="1"/>
  <c r="A34" i="20"/>
  <c r="C11" i="21" a="1"/>
  <c r="C11" i="21" s="1"/>
  <c r="A11" i="21"/>
  <c r="A36" i="22"/>
  <c r="C36" i="22" a="1"/>
  <c r="C36" i="22" s="1"/>
  <c r="A13" i="2"/>
  <c r="C13" i="2" a="1"/>
  <c r="C13" i="2" s="1"/>
  <c r="I13" i="2" s="1"/>
  <c r="C20" i="20" a="1"/>
  <c r="C20" i="20" s="1"/>
  <c r="A20" i="20"/>
  <c r="A13" i="20"/>
  <c r="C13" i="20" s="1" a="1"/>
  <c r="C13" i="20" s="1"/>
  <c r="A34" i="21"/>
  <c r="C34" i="21" a="1"/>
  <c r="C34" i="21" s="1"/>
  <c r="A27" i="22"/>
  <c r="C27" i="22" a="1"/>
  <c r="C27" i="22" s="1"/>
  <c r="C6" i="2" a="1"/>
  <c r="C6" i="2" s="1"/>
  <c r="I6" i="2" s="1"/>
  <c r="A6" i="2"/>
  <c r="A14" i="2"/>
  <c r="C14" i="2" s="1" a="1"/>
  <c r="C14" i="2" s="1"/>
  <c r="I14" i="2" s="1"/>
  <c r="A22" i="2"/>
  <c r="C22" i="2" s="1" a="1"/>
  <c r="C22" i="2" s="1"/>
  <c r="I22" i="2" s="1"/>
  <c r="A30" i="2"/>
  <c r="C30" i="2" s="1" a="1"/>
  <c r="C30" i="2" s="1"/>
  <c r="I30" i="2" s="1"/>
  <c r="C13" i="15" a="1"/>
  <c r="C13" i="15" s="1"/>
  <c r="A13" i="15"/>
  <c r="C23" i="15" a="1"/>
  <c r="C23" i="15" s="1"/>
  <c r="A23" i="15"/>
  <c r="C33" i="15" a="1"/>
  <c r="C33" i="15" s="1"/>
  <c r="H33" i="15" s="1"/>
  <c r="A33" i="15"/>
  <c r="C18" i="17" a="1"/>
  <c r="C18" i="17" s="1"/>
  <c r="A18" i="17"/>
  <c r="A19" i="18"/>
  <c r="C19" i="18" s="1" a="1"/>
  <c r="C19" i="18" s="1"/>
  <c r="C12" i="18" a="1"/>
  <c r="C12" i="18" s="1"/>
  <c r="A12" i="18"/>
  <c r="C12" i="19" a="1"/>
  <c r="C12" i="19" s="1"/>
  <c r="A12" i="19"/>
  <c r="A19" i="20"/>
  <c r="C19" i="20" s="1" a="1"/>
  <c r="C19" i="20" s="1"/>
  <c r="A12" i="20"/>
  <c r="C12" i="20" s="1" a="1"/>
  <c r="C12" i="20" s="1"/>
  <c r="C6" i="20" a="1"/>
  <c r="C6" i="20" s="1"/>
  <c r="A6" i="20"/>
  <c r="C23" i="21" a="1"/>
  <c r="C23" i="21" s="1"/>
  <c r="A23" i="21"/>
  <c r="C22" i="22" a="1"/>
  <c r="C22" i="22" s="1"/>
  <c r="A22" i="22"/>
  <c r="A29" i="22"/>
  <c r="C29" i="22" s="1" a="1"/>
  <c r="C29" i="22" s="1"/>
  <c r="C26" i="22" a="1"/>
  <c r="C26" i="22" s="1"/>
  <c r="A26" i="22"/>
  <c r="A17" i="22"/>
  <c r="C17" i="22" s="1" a="1"/>
  <c r="C17" i="22" s="1"/>
  <c r="C23" i="23" a="1"/>
  <c r="C23" i="23" s="1"/>
  <c r="A23" i="23"/>
  <c r="A20" i="24"/>
  <c r="C20" i="24" s="1" a="1"/>
  <c r="C20" i="24" s="1"/>
  <c r="C23" i="24" a="1"/>
  <c r="C23" i="24" s="1"/>
  <c r="A23" i="24"/>
  <c r="C14" i="24" a="1"/>
  <c r="C14" i="24" s="1"/>
  <c r="A14" i="24"/>
  <c r="C32" i="25" a="1"/>
  <c r="C32" i="25" s="1"/>
  <c r="A32" i="25"/>
  <c r="A34" i="25"/>
  <c r="C34" i="25" s="1" a="1"/>
  <c r="C34" i="25" s="1"/>
  <c r="C15" i="25" a="1"/>
  <c r="C15" i="25" s="1"/>
  <c r="A15" i="25"/>
  <c r="C19" i="26" a="1"/>
  <c r="C19" i="26" s="1"/>
  <c r="A19" i="26"/>
  <c r="C12" i="26" a="1"/>
  <c r="C12" i="26" s="1"/>
  <c r="A12" i="26"/>
  <c r="C7" i="18" a="1"/>
  <c r="C7" i="18" s="1"/>
  <c r="I7" i="18" s="1"/>
  <c r="A7" i="18"/>
  <c r="A10" i="26"/>
  <c r="C10" i="26" s="1" a="1"/>
  <c r="C10" i="26" s="1"/>
  <c r="A7" i="17"/>
  <c r="C7" i="17" s="1" a="1"/>
  <c r="C7" i="17" s="1"/>
  <c r="C27" i="21" a="1"/>
  <c r="C27" i="21" s="1"/>
  <c r="A27" i="21"/>
  <c r="A26" i="23"/>
  <c r="C26" i="23" s="1" a="1"/>
  <c r="C26" i="23" s="1"/>
  <c r="A26" i="19"/>
  <c r="C26" i="19" s="1" a="1"/>
  <c r="C26" i="19" s="1"/>
  <c r="A12" i="17"/>
  <c r="C12" i="17" a="1"/>
  <c r="C12" i="17" s="1"/>
  <c r="A16" i="19"/>
  <c r="C16" i="19" s="1" a="1"/>
  <c r="C16" i="19" s="1"/>
  <c r="A9" i="19"/>
  <c r="C9" i="19" s="1" a="1"/>
  <c r="C9" i="19" s="1"/>
  <c r="A13" i="24"/>
  <c r="C13" i="24" s="1" a="1"/>
  <c r="C13" i="24" s="1"/>
  <c r="A9" i="21"/>
  <c r="C9" i="21" s="1" a="1"/>
  <c r="C9" i="21" s="1"/>
  <c r="A31" i="2"/>
  <c r="C31" i="2" s="1" a="1"/>
  <c r="C31" i="2" s="1"/>
  <c r="I31" i="2" s="1"/>
  <c r="C30" i="15" a="1"/>
  <c r="C30" i="15" s="1"/>
  <c r="A30" i="15"/>
  <c r="A29" i="18"/>
  <c r="C29" i="18" s="1" a="1"/>
  <c r="C29" i="18" s="1"/>
  <c r="A25" i="22"/>
  <c r="C25" i="22" a="1"/>
  <c r="C25" i="22" s="1"/>
  <c r="C12" i="23" a="1"/>
  <c r="C12" i="23" s="1"/>
  <c r="A12" i="23"/>
  <c r="C19" i="24" a="1"/>
  <c r="C19" i="24" s="1"/>
  <c r="A19" i="24"/>
  <c r="A12" i="24"/>
  <c r="C12" i="24" a="1"/>
  <c r="C12" i="24" s="1"/>
  <c r="A8" i="24"/>
  <c r="C8" i="24" s="1" a="1"/>
  <c r="C8" i="24" s="1"/>
  <c r="C23" i="25" a="1"/>
  <c r="C23" i="25" s="1"/>
  <c r="A23" i="25"/>
  <c r="A14" i="25"/>
  <c r="C14" i="25" s="1" a="1"/>
  <c r="C14" i="25" s="1"/>
  <c r="A18" i="26"/>
  <c r="C18" i="26" s="1" a="1"/>
  <c r="C18" i="26" s="1"/>
  <c r="A29" i="26"/>
  <c r="C29" i="26" a="1"/>
  <c r="C29" i="26" s="1"/>
  <c r="C13" i="18" a="1"/>
  <c r="C13" i="18" s="1"/>
  <c r="A13" i="18"/>
  <c r="I10" i="20"/>
  <c r="C10" i="20" a="1"/>
  <c r="C10" i="20" s="1"/>
  <c r="A10" i="20"/>
  <c r="C7" i="26" a="1"/>
  <c r="C7" i="26" s="1"/>
  <c r="A7" i="26"/>
  <c r="C28" i="17" a="1"/>
  <c r="C28" i="17" s="1"/>
  <c r="A28" i="17"/>
  <c r="A17" i="19"/>
  <c r="C17" i="19" s="1" a="1"/>
  <c r="C17" i="19" s="1"/>
  <c r="A10" i="23"/>
  <c r="C10" i="23" s="1" a="1"/>
  <c r="C10" i="23" s="1"/>
  <c r="A10" i="19"/>
  <c r="C10" i="19" s="1" a="1"/>
  <c r="C10" i="19" s="1"/>
  <c r="A26" i="25"/>
  <c r="C26" i="25" s="1" a="1"/>
  <c r="C26" i="25" s="1"/>
  <c r="A35" i="17"/>
  <c r="C35" i="17" s="1" a="1"/>
  <c r="C35" i="17" s="1"/>
  <c r="C23" i="2" a="1"/>
  <c r="C23" i="2" s="1"/>
  <c r="I23" i="2" s="1"/>
  <c r="A23" i="2"/>
  <c r="C32" i="15" a="1"/>
  <c r="C32" i="15" s="1"/>
  <c r="A32" i="15"/>
  <c r="C22" i="15" a="1"/>
  <c r="C22" i="15" s="1"/>
  <c r="A22" i="15"/>
  <c r="C10" i="15" a="1"/>
  <c r="C10" i="15" s="1"/>
  <c r="I10" i="15" s="1"/>
  <c r="A10" i="15"/>
  <c r="A17" i="17"/>
  <c r="C17" i="17" s="1" a="1"/>
  <c r="C17" i="17" s="1"/>
  <c r="A18" i="18"/>
  <c r="C18" i="18" a="1"/>
  <c r="C18" i="18" s="1"/>
  <c r="A29" i="19"/>
  <c r="C29" i="19" s="1" a="1"/>
  <c r="C29" i="19" s="1"/>
  <c r="C18" i="20" a="1"/>
  <c r="C18" i="20" s="1"/>
  <c r="A18" i="20"/>
  <c r="A35" i="20"/>
  <c r="C35" i="20" a="1"/>
  <c r="C35" i="20" s="1"/>
  <c r="A12" i="21"/>
  <c r="C12" i="21" s="1" a="1"/>
  <c r="C12" i="21" s="1"/>
  <c r="C21" i="22" a="1"/>
  <c r="C21" i="22" s="1"/>
  <c r="A21" i="22"/>
  <c r="A28" i="22"/>
  <c r="C28" i="22" s="1" a="1"/>
  <c r="C28" i="22" s="1"/>
  <c r="A20" i="25"/>
  <c r="C20" i="25" s="1" a="1"/>
  <c r="C20" i="25" s="1"/>
  <c r="A8" i="2"/>
  <c r="C8" i="2" s="1" a="1"/>
  <c r="C8" i="2" s="1"/>
  <c r="C16" i="2" a="1"/>
  <c r="C16" i="2" s="1"/>
  <c r="I16" i="2" s="1"/>
  <c r="A16" i="2"/>
  <c r="C24" i="2" a="1"/>
  <c r="C24" i="2" s="1"/>
  <c r="I24" i="2" s="1"/>
  <c r="A24" i="2"/>
  <c r="A32" i="2"/>
  <c r="C32" i="2" a="1"/>
  <c r="C32" i="2" s="1"/>
  <c r="A31" i="15"/>
  <c r="C31" i="15" s="1" a="1"/>
  <c r="C31" i="15" s="1"/>
  <c r="C21" i="15" a="1"/>
  <c r="C21" i="15" s="1"/>
  <c r="A21" i="15"/>
  <c r="A24" i="15"/>
  <c r="C24" i="15" s="1" a="1"/>
  <c r="C24" i="15" s="1"/>
  <c r="C19" i="15" a="1"/>
  <c r="C19" i="15" s="1"/>
  <c r="A19" i="15"/>
  <c r="A11" i="17"/>
  <c r="C11" i="17" s="1" a="1"/>
  <c r="C11" i="17" s="1"/>
  <c r="A16" i="18"/>
  <c r="C16" i="18" a="1"/>
  <c r="C16" i="18" s="1"/>
  <c r="C11" i="18" a="1"/>
  <c r="C11" i="18" s="1"/>
  <c r="A11" i="18"/>
  <c r="C28" i="18" a="1"/>
  <c r="C28" i="18" s="1"/>
  <c r="A28" i="18"/>
  <c r="C20" i="19" a="1"/>
  <c r="C20" i="19" s="1"/>
  <c r="A20" i="19"/>
  <c r="A28" i="19"/>
  <c r="C28" i="19" s="1" a="1"/>
  <c r="C28" i="19" s="1"/>
  <c r="A16" i="20"/>
  <c r="C16" i="20" s="1" a="1"/>
  <c r="C16" i="20" s="1"/>
  <c r="A11" i="20"/>
  <c r="C11" i="20" s="1" a="1"/>
  <c r="C11" i="20" s="1"/>
  <c r="A24" i="20"/>
  <c r="C24" i="20" a="1"/>
  <c r="C24" i="20" s="1"/>
  <c r="A29" i="21"/>
  <c r="C29" i="21" s="1" a="1"/>
  <c r="C29" i="21" s="1"/>
  <c r="C32" i="22" a="1"/>
  <c r="C32" i="22" s="1"/>
  <c r="A32" i="22"/>
  <c r="A12" i="22"/>
  <c r="C12" i="22" s="1" a="1"/>
  <c r="C12" i="22" s="1"/>
  <c r="C15" i="22" a="1"/>
  <c r="C15" i="22" s="1"/>
  <c r="A15" i="22"/>
  <c r="A13" i="22"/>
  <c r="C13" i="22" s="1" a="1"/>
  <c r="C13" i="22" s="1"/>
  <c r="C29" i="23" a="1"/>
  <c r="C29" i="23" s="1"/>
  <c r="A29" i="23"/>
  <c r="C16" i="24" a="1"/>
  <c r="C16" i="24" s="1"/>
  <c r="A16" i="24"/>
  <c r="C18" i="24" a="1"/>
  <c r="C18" i="24" s="1"/>
  <c r="A18" i="24"/>
  <c r="A35" i="24"/>
  <c r="C35" i="24" s="1" a="1"/>
  <c r="C35" i="24" s="1"/>
  <c r="C7" i="24" a="1"/>
  <c r="C7" i="24" s="1"/>
  <c r="A7" i="24"/>
  <c r="C19" i="25" a="1"/>
  <c r="C19" i="25" s="1"/>
  <c r="A19" i="25"/>
  <c r="A12" i="25"/>
  <c r="C12" i="25" s="1" a="1"/>
  <c r="C12" i="25" s="1"/>
  <c r="A8" i="25"/>
  <c r="C8" i="25" s="1" a="1"/>
  <c r="C8" i="25" s="1"/>
  <c r="C16" i="26" a="1"/>
  <c r="C16" i="26" s="1"/>
  <c r="A16" i="26"/>
  <c r="C11" i="26" a="1"/>
  <c r="C11" i="26" s="1"/>
  <c r="A11" i="26"/>
  <c r="A28" i="26"/>
  <c r="C28" i="26" s="1" a="1"/>
  <c r="C28" i="26" s="1"/>
  <c r="A27" i="18"/>
  <c r="C27" i="18" s="1" a="1"/>
  <c r="C27" i="18" s="1"/>
  <c r="A7" i="20"/>
  <c r="C7" i="20" s="1" a="1"/>
  <c r="C7" i="20" s="1"/>
  <c r="C36" i="25" a="1"/>
  <c r="C36" i="25" s="1"/>
  <c r="A36" i="25"/>
  <c r="A25" i="17"/>
  <c r="C25" i="17" s="1" a="1"/>
  <c r="C25" i="17" s="1"/>
  <c r="A36" i="17"/>
  <c r="C36" i="17" s="1" a="1"/>
  <c r="C36" i="17" s="1"/>
  <c r="A36" i="21"/>
  <c r="C36" i="21" s="1" a="1"/>
  <c r="C36" i="21" s="1"/>
  <c r="C21" i="17" a="1"/>
  <c r="C21" i="17" s="1"/>
  <c r="A21" i="17"/>
  <c r="A25" i="24"/>
  <c r="C25" i="24" s="1" a="1"/>
  <c r="C25" i="24" s="1"/>
  <c r="A23" i="17"/>
  <c r="C23" i="17" s="1" a="1"/>
  <c r="C23" i="17" s="1"/>
  <c r="C31" i="23" a="1"/>
  <c r="C31" i="23" s="1"/>
  <c r="A31" i="23"/>
  <c r="A19" i="2"/>
  <c r="C19" i="2" s="1" a="1"/>
  <c r="C19" i="2" s="1"/>
  <c r="I19" i="2" s="1"/>
  <c r="A7" i="2"/>
  <c r="C7" i="2" s="1" a="1"/>
  <c r="C7" i="2" s="1"/>
  <c r="I7" i="2" s="1"/>
  <c r="C25" i="2" a="1"/>
  <c r="C25" i="2" s="1"/>
  <c r="I25" i="2" s="1"/>
  <c r="A25" i="2"/>
  <c r="A20" i="22"/>
  <c r="C20" i="22" s="1" a="1"/>
  <c r="C20" i="22" s="1"/>
  <c r="C34" i="22" a="1"/>
  <c r="C34" i="22" s="1"/>
  <c r="H34" i="22" s="1"/>
  <c r="A34" i="22"/>
  <c r="A6" i="22"/>
  <c r="C6" i="22" s="1" a="1"/>
  <c r="C6" i="22" s="1"/>
  <c r="A20" i="23"/>
  <c r="C20" i="23" s="1" a="1"/>
  <c r="C20" i="23" s="1"/>
  <c r="C28" i="23" a="1"/>
  <c r="C28" i="23" s="1"/>
  <c r="A28" i="23"/>
  <c r="C9" i="24" a="1"/>
  <c r="C9" i="24" s="1"/>
  <c r="A9" i="24"/>
  <c r="A11" i="24"/>
  <c r="C11" i="24" s="1" a="1"/>
  <c r="C11" i="24" s="1"/>
  <c r="A24" i="24"/>
  <c r="C24" i="24" s="1" a="1"/>
  <c r="C24" i="24" s="1"/>
  <c r="A16" i="25"/>
  <c r="C16" i="25" a="1"/>
  <c r="C16" i="25" s="1"/>
  <c r="A18" i="25"/>
  <c r="C18" i="25" s="1" a="1"/>
  <c r="C18" i="25" s="1"/>
  <c r="C35" i="25" a="1"/>
  <c r="C35" i="25" s="1"/>
  <c r="H35" i="25" s="1"/>
  <c r="A35" i="25"/>
  <c r="A7" i="25"/>
  <c r="C7" i="25" s="1" a="1"/>
  <c r="C7" i="25" s="1"/>
  <c r="C9" i="26" a="1"/>
  <c r="C9" i="26" s="1"/>
  <c r="A9" i="26"/>
  <c r="C33" i="26" a="1"/>
  <c r="C33" i="26" s="1"/>
  <c r="H33" i="26" s="1"/>
  <c r="A33" i="26"/>
  <c r="A15" i="26"/>
  <c r="C15" i="26" s="1" a="1"/>
  <c r="C15" i="26" s="1"/>
  <c r="C25" i="18" a="1"/>
  <c r="C25" i="18" s="1"/>
  <c r="I25" i="18" s="1"/>
  <c r="A25" i="18"/>
  <c r="C28" i="20" a="1"/>
  <c r="C28" i="20" s="1"/>
  <c r="I28" i="20" s="1"/>
  <c r="A28" i="20"/>
  <c r="A27" i="24"/>
  <c r="C27" i="24" a="1"/>
  <c r="C27" i="24" s="1"/>
  <c r="I27" i="24" s="1"/>
  <c r="A16" i="17"/>
  <c r="C16" i="17" s="1" a="1"/>
  <c r="C16" i="17" s="1"/>
  <c r="C31" i="21" a="1"/>
  <c r="C31" i="21" s="1"/>
  <c r="A31" i="21"/>
  <c r="C33" i="17" a="1"/>
  <c r="C33" i="17" s="1"/>
  <c r="A33" i="17"/>
  <c r="A33" i="21"/>
  <c r="C33" i="21" s="1" a="1"/>
  <c r="C33" i="21" s="1"/>
  <c r="A6" i="17"/>
  <c r="C6" i="17" s="1" a="1"/>
  <c r="C6" i="17" s="1"/>
  <c r="C14" i="17" a="1"/>
  <c r="C14" i="17" s="1"/>
  <c r="A14" i="17"/>
  <c r="C25" i="23" a="1"/>
  <c r="C25" i="23" s="1"/>
  <c r="A25" i="23"/>
  <c r="H30" i="24"/>
  <c r="I30" i="24"/>
  <c r="H36" i="24"/>
  <c r="I14" i="24"/>
  <c r="I18" i="24"/>
  <c r="I31" i="24"/>
  <c r="H21" i="24"/>
  <c r="H28" i="20"/>
  <c r="H10" i="20"/>
  <c r="I24" i="19"/>
  <c r="H24" i="19"/>
  <c r="H21" i="19"/>
  <c r="I21" i="19"/>
  <c r="I24" i="18"/>
  <c r="H24" i="18"/>
  <c r="I16" i="18"/>
  <c r="H7" i="18"/>
  <c r="H25" i="18"/>
  <c r="I26" i="26"/>
  <c r="H26" i="26"/>
  <c r="I13" i="26"/>
  <c r="H13" i="26"/>
  <c r="I31" i="26"/>
  <c r="H31" i="26"/>
  <c r="I21" i="26"/>
  <c r="H21" i="26"/>
  <c r="I27" i="26"/>
  <c r="H27" i="26"/>
  <c r="I6" i="26"/>
  <c r="H6" i="26"/>
  <c r="H32" i="26"/>
  <c r="I32" i="26"/>
  <c r="I16" i="26"/>
  <c r="H16" i="26"/>
  <c r="I9" i="26"/>
  <c r="H9" i="26"/>
  <c r="I33" i="26"/>
  <c r="I6" i="25"/>
  <c r="H6" i="25"/>
  <c r="I17" i="25"/>
  <c r="H17" i="25"/>
  <c r="H23" i="25"/>
  <c r="I23" i="25"/>
  <c r="I16" i="25"/>
  <c r="H16" i="25"/>
  <c r="I35" i="25"/>
  <c r="H24" i="25"/>
  <c r="I24" i="25"/>
  <c r="H33" i="25"/>
  <c r="I33" i="25"/>
  <c r="I10" i="25"/>
  <c r="H10" i="25"/>
  <c r="I21" i="25"/>
  <c r="H21" i="25"/>
  <c r="I28" i="25"/>
  <c r="H28" i="25"/>
  <c r="I32" i="25"/>
  <c r="H32" i="25"/>
  <c r="H31" i="24"/>
  <c r="H6" i="23"/>
  <c r="I6" i="23"/>
  <c r="I13" i="23"/>
  <c r="H13" i="23"/>
  <c r="I34" i="23"/>
  <c r="H34" i="23"/>
  <c r="I23" i="23"/>
  <c r="H23" i="23"/>
  <c r="I14" i="23"/>
  <c r="H14" i="23"/>
  <c r="I18" i="23"/>
  <c r="H18" i="23"/>
  <c r="I28" i="23"/>
  <c r="H28" i="23"/>
  <c r="I32" i="22"/>
  <c r="H32" i="22"/>
  <c r="I34" i="22"/>
  <c r="H14" i="22"/>
  <c r="I14" i="22"/>
  <c r="I30" i="22"/>
  <c r="H30" i="22"/>
  <c r="H7" i="22"/>
  <c r="I7" i="22"/>
  <c r="H24" i="22"/>
  <c r="I24" i="22"/>
  <c r="H36" i="22"/>
  <c r="I36" i="22"/>
  <c r="I21" i="22"/>
  <c r="H21" i="22"/>
  <c r="H25" i="22"/>
  <c r="I25" i="22"/>
  <c r="H27" i="21"/>
  <c r="I27" i="21"/>
  <c r="H26" i="21"/>
  <c r="I26" i="21"/>
  <c r="I23" i="21"/>
  <c r="H23" i="21"/>
  <c r="I34" i="21"/>
  <c r="H34" i="21"/>
  <c r="I28" i="21"/>
  <c r="H28" i="21"/>
  <c r="H35" i="20"/>
  <c r="I35" i="20"/>
  <c r="H24" i="20"/>
  <c r="I24" i="20"/>
  <c r="I9" i="20"/>
  <c r="H9" i="20"/>
  <c r="I32" i="20"/>
  <c r="H32" i="20"/>
  <c r="H34" i="20"/>
  <c r="I34" i="20"/>
  <c r="I27" i="19"/>
  <c r="H27" i="19"/>
  <c r="H6" i="19"/>
  <c r="I6" i="19"/>
  <c r="I13" i="19"/>
  <c r="H13" i="19"/>
  <c r="I13" i="18"/>
  <c r="H13" i="18"/>
  <c r="I21" i="18"/>
  <c r="H21" i="18"/>
  <c r="H32" i="18"/>
  <c r="I32" i="18"/>
  <c r="I34" i="18"/>
  <c r="H34" i="18"/>
  <c r="I18" i="18"/>
  <c r="H18" i="18"/>
  <c r="I28" i="18"/>
  <c r="H28" i="18"/>
  <c r="I33" i="18"/>
  <c r="H33" i="18"/>
  <c r="H22" i="17"/>
  <c r="H32" i="17"/>
  <c r="I32" i="17" s="1"/>
  <c r="I31" i="17"/>
  <c r="H31" i="17"/>
  <c r="I30" i="17"/>
  <c r="H30" i="17"/>
  <c r="I15" i="17"/>
  <c r="H15" i="17"/>
  <c r="H14" i="15"/>
  <c r="I27" i="15"/>
  <c r="H27" i="15"/>
  <c r="I33" i="15"/>
  <c r="H10" i="15"/>
  <c r="I30" i="15"/>
  <c r="H30" i="15"/>
  <c r="I29" i="15"/>
  <c r="I25" i="15"/>
  <c r="H25" i="15"/>
  <c r="I17" i="15"/>
  <c r="H17" i="15"/>
  <c r="H21" i="15"/>
  <c r="I21" i="15"/>
  <c r="I16" i="17" l="1"/>
  <c r="H16" i="17"/>
  <c r="I9" i="21"/>
  <c r="H9" i="21"/>
  <c r="H17" i="19"/>
  <c r="I17" i="19"/>
  <c r="H7" i="25"/>
  <c r="I7" i="25"/>
  <c r="I25" i="24"/>
  <c r="H25" i="24"/>
  <c r="H12" i="25"/>
  <c r="I12" i="25"/>
  <c r="I11" i="17"/>
  <c r="H11" i="17"/>
  <c r="I34" i="25"/>
  <c r="H34" i="25"/>
  <c r="I21" i="21"/>
  <c r="H21" i="21"/>
  <c r="I15" i="20"/>
  <c r="H15" i="20"/>
  <c r="I34" i="19"/>
  <c r="H34" i="19"/>
  <c r="I16" i="23"/>
  <c r="H16" i="23"/>
  <c r="H17" i="26"/>
  <c r="I17" i="26"/>
  <c r="I18" i="22"/>
  <c r="H18" i="22"/>
  <c r="I34" i="17"/>
  <c r="H34" i="17"/>
  <c r="H33" i="21"/>
  <c r="I33" i="21"/>
  <c r="H12" i="22"/>
  <c r="I12" i="22"/>
  <c r="H27" i="18"/>
  <c r="I27" i="18"/>
  <c r="I10" i="21"/>
  <c r="H10" i="21"/>
  <c r="H35" i="26"/>
  <c r="I35" i="26"/>
  <c r="H22" i="21"/>
  <c r="I22" i="21"/>
  <c r="I14" i="21"/>
  <c r="H14" i="21"/>
  <c r="I29" i="20"/>
  <c r="H29" i="20"/>
  <c r="I16" i="15"/>
  <c r="H16" i="15"/>
  <c r="I33" i="20"/>
  <c r="H33" i="20"/>
  <c r="H18" i="25"/>
  <c r="I18" i="25"/>
  <c r="I11" i="24"/>
  <c r="H11" i="24"/>
  <c r="H28" i="19"/>
  <c r="I28" i="19"/>
  <c r="I28" i="26"/>
  <c r="H28" i="26"/>
  <c r="I12" i="21"/>
  <c r="H12" i="21"/>
  <c r="I17" i="17"/>
  <c r="H17" i="17"/>
  <c r="I26" i="19"/>
  <c r="H26" i="19"/>
  <c r="I17" i="22"/>
  <c r="H17" i="22"/>
  <c r="I9" i="17"/>
  <c r="H9" i="17"/>
  <c r="H8" i="20"/>
  <c r="I8" i="20"/>
  <c r="H26" i="17"/>
  <c r="I26" i="17"/>
  <c r="I16" i="21"/>
  <c r="H16" i="21"/>
  <c r="H18" i="21"/>
  <c r="I18" i="21"/>
  <c r="I31" i="19"/>
  <c r="H31" i="19"/>
  <c r="I6" i="18"/>
  <c r="H6" i="18"/>
  <c r="H31" i="20"/>
  <c r="I31" i="20"/>
  <c r="H35" i="17"/>
  <c r="I35" i="17"/>
  <c r="H18" i="26"/>
  <c r="I18" i="26"/>
  <c r="I26" i="23"/>
  <c r="H26" i="23"/>
  <c r="I17" i="23"/>
  <c r="H17" i="23"/>
  <c r="I10" i="18"/>
  <c r="H10" i="18"/>
  <c r="H31" i="22"/>
  <c r="I31" i="22"/>
  <c r="H15" i="15"/>
  <c r="I15" i="15"/>
  <c r="I26" i="24"/>
  <c r="H26" i="24"/>
  <c r="I24" i="17"/>
  <c r="H24" i="17"/>
  <c r="I31" i="25"/>
  <c r="H31" i="25"/>
  <c r="H22" i="23"/>
  <c r="I22" i="23"/>
  <c r="I14" i="26"/>
  <c r="H14" i="26"/>
  <c r="H9" i="25"/>
  <c r="I9" i="25"/>
  <c r="I10" i="17"/>
  <c r="H10" i="17"/>
  <c r="I9" i="2"/>
  <c r="H9" i="2"/>
  <c r="H36" i="21"/>
  <c r="I36" i="21"/>
  <c r="I14" i="25"/>
  <c r="H14" i="25"/>
  <c r="I23" i="26"/>
  <c r="H23" i="26"/>
  <c r="I33" i="22"/>
  <c r="H33" i="22"/>
  <c r="I28" i="15"/>
  <c r="H28" i="15"/>
  <c r="I13" i="25"/>
  <c r="H13" i="25"/>
  <c r="I34" i="26"/>
  <c r="H34" i="26"/>
  <c r="H9" i="22"/>
  <c r="I9" i="22"/>
  <c r="I27" i="25"/>
  <c r="H27" i="25"/>
  <c r="I16" i="22"/>
  <c r="H16" i="22"/>
  <c r="I13" i="17"/>
  <c r="H13" i="17"/>
  <c r="I23" i="22"/>
  <c r="H23" i="22"/>
  <c r="I18" i="19"/>
  <c r="H18" i="19"/>
  <c r="I11" i="15"/>
  <c r="H11" i="15"/>
  <c r="I36" i="17"/>
  <c r="H36" i="17"/>
  <c r="I8" i="2"/>
  <c r="H8" i="2"/>
  <c r="H10" i="19"/>
  <c r="I10" i="19"/>
  <c r="I13" i="24"/>
  <c r="H13" i="24"/>
  <c r="I25" i="26"/>
  <c r="H25" i="26"/>
  <c r="H23" i="20"/>
  <c r="I23" i="20"/>
  <c r="I25" i="20"/>
  <c r="H25" i="20"/>
  <c r="I11" i="22"/>
  <c r="H11" i="22"/>
  <c r="I8" i="17"/>
  <c r="H8" i="17"/>
  <c r="H14" i="18"/>
  <c r="I14" i="18"/>
  <c r="H25" i="17"/>
  <c r="I25" i="17"/>
  <c r="I6" i="17"/>
  <c r="H6" i="17"/>
  <c r="H16" i="20"/>
  <c r="I16" i="20"/>
  <c r="I31" i="15"/>
  <c r="H31" i="15"/>
  <c r="I10" i="23"/>
  <c r="H10" i="23"/>
  <c r="I9" i="19"/>
  <c r="H9" i="19"/>
  <c r="I7" i="17"/>
  <c r="H7" i="17"/>
  <c r="H13" i="21"/>
  <c r="I13" i="21"/>
  <c r="I27" i="23"/>
  <c r="H27" i="23"/>
  <c r="H23" i="19"/>
  <c r="I23" i="19"/>
  <c r="H20" i="17"/>
  <c r="I20" i="17"/>
  <c r="I6" i="24"/>
  <c r="H6" i="24"/>
  <c r="H25" i="21"/>
  <c r="I25" i="21"/>
  <c r="I24" i="15"/>
  <c r="H24" i="15"/>
  <c r="I26" i="25"/>
  <c r="H26" i="25"/>
  <c r="I23" i="17"/>
  <c r="H23" i="17"/>
  <c r="I28" i="22"/>
  <c r="H28" i="22"/>
  <c r="I16" i="19"/>
  <c r="H16" i="19"/>
  <c r="I10" i="26"/>
  <c r="H10" i="26"/>
  <c r="H7" i="15"/>
  <c r="I7" i="15"/>
  <c r="I6" i="21"/>
  <c r="H6" i="21"/>
  <c r="H22" i="19"/>
  <c r="I22" i="19"/>
  <c r="H35" i="22"/>
  <c r="I35" i="22"/>
  <c r="I17" i="20"/>
  <c r="H17" i="20"/>
  <c r="I29" i="17"/>
  <c r="H29" i="17"/>
  <c r="I31" i="18"/>
  <c r="H31" i="18"/>
  <c r="I33" i="17"/>
  <c r="H33" i="17"/>
  <c r="H27" i="24"/>
  <c r="I14" i="17"/>
  <c r="H14" i="17"/>
  <c r="I31" i="21"/>
  <c r="H31" i="21"/>
  <c r="I31" i="23"/>
  <c r="H31" i="23"/>
  <c r="I11" i="18"/>
  <c r="H11" i="18"/>
  <c r="I12" i="18"/>
  <c r="H12" i="18"/>
  <c r="I25" i="19"/>
  <c r="H25" i="19"/>
  <c r="I11" i="21"/>
  <c r="H11" i="21"/>
  <c r="H24" i="26"/>
  <c r="I24" i="26"/>
  <c r="I11" i="19"/>
  <c r="H11" i="19"/>
  <c r="I30" i="21"/>
  <c r="H30" i="21"/>
  <c r="I12" i="23"/>
  <c r="H12" i="23"/>
  <c r="I35" i="21"/>
  <c r="H35" i="21"/>
  <c r="H8" i="18"/>
  <c r="I24" i="21"/>
  <c r="H24" i="21"/>
  <c r="H35" i="18"/>
  <c r="I35" i="18"/>
  <c r="I27" i="17"/>
  <c r="H27" i="17"/>
  <c r="I28" i="17"/>
  <c r="H28" i="17"/>
  <c r="I12" i="17"/>
  <c r="H12" i="17"/>
  <c r="I12" i="26"/>
  <c r="H12" i="26"/>
  <c r="I19" i="17"/>
  <c r="H19" i="17"/>
  <c r="I25" i="23"/>
  <c r="H25" i="23"/>
  <c r="I21" i="17"/>
  <c r="H21" i="17"/>
  <c r="I36" i="25"/>
  <c r="H36" i="25"/>
  <c r="I11" i="26"/>
  <c r="H11" i="26"/>
  <c r="I7" i="26"/>
  <c r="H7" i="26"/>
  <c r="H12" i="24"/>
  <c r="I12" i="24"/>
  <c r="H12" i="19"/>
  <c r="I12" i="19"/>
  <c r="I9" i="23"/>
  <c r="H9" i="23"/>
  <c r="I11" i="23"/>
  <c r="H11" i="23"/>
  <c r="I11" i="25"/>
  <c r="H11" i="25"/>
  <c r="I32" i="24"/>
  <c r="H32" i="24"/>
  <c r="H33" i="24"/>
  <c r="I33" i="24"/>
  <c r="I35" i="24"/>
  <c r="H35" i="24"/>
  <c r="I16" i="24"/>
  <c r="H16" i="24"/>
  <c r="I34" i="24"/>
  <c r="H34" i="24"/>
  <c r="H28" i="24"/>
  <c r="I28" i="24"/>
  <c r="I7" i="24"/>
  <c r="H7" i="24"/>
  <c r="I23" i="24"/>
  <c r="H23" i="24"/>
  <c r="H9" i="24"/>
  <c r="I9" i="24"/>
  <c r="H10" i="24"/>
  <c r="I10" i="24"/>
  <c r="I24" i="24"/>
  <c r="H24" i="24"/>
  <c r="H14" i="24"/>
  <c r="H17" i="24"/>
  <c r="I21" i="24"/>
  <c r="H18" i="24"/>
  <c r="I21" i="20"/>
  <c r="H21" i="20"/>
  <c r="I14" i="20"/>
  <c r="H14" i="20"/>
  <c r="I18" i="20"/>
  <c r="H18" i="20"/>
  <c r="I12" i="20"/>
  <c r="H12" i="20"/>
  <c r="I7" i="20"/>
  <c r="H7" i="20"/>
  <c r="I11" i="20"/>
  <c r="H11" i="20"/>
  <c r="I14" i="19"/>
  <c r="H14" i="19"/>
  <c r="I17" i="18"/>
  <c r="H17" i="18"/>
  <c r="I23" i="18"/>
  <c r="H23" i="18"/>
  <c r="H9" i="18"/>
  <c r="I9" i="18"/>
  <c r="H16" i="18"/>
  <c r="H26" i="18"/>
  <c r="I19" i="26"/>
  <c r="H19" i="26"/>
  <c r="I15" i="26"/>
  <c r="H15" i="26"/>
  <c r="I22" i="26"/>
  <c r="H22" i="26"/>
  <c r="H20" i="26"/>
  <c r="I20" i="26"/>
  <c r="I29" i="26"/>
  <c r="H29" i="26"/>
  <c r="H22" i="25"/>
  <c r="I22" i="25"/>
  <c r="I20" i="25"/>
  <c r="H20" i="25"/>
  <c r="I15" i="25"/>
  <c r="H15" i="25"/>
  <c r="I19" i="25"/>
  <c r="H19" i="25"/>
  <c r="I29" i="25"/>
  <c r="H29" i="25"/>
  <c r="I8" i="25"/>
  <c r="H8" i="25"/>
  <c r="I8" i="24"/>
  <c r="H8" i="24"/>
  <c r="I15" i="24"/>
  <c r="H15" i="24"/>
  <c r="I22" i="24"/>
  <c r="H22" i="24"/>
  <c r="I19" i="24"/>
  <c r="H19" i="24"/>
  <c r="I29" i="24"/>
  <c r="H29" i="24"/>
  <c r="I20" i="24"/>
  <c r="H20" i="24"/>
  <c r="I15" i="23"/>
  <c r="H15" i="23"/>
  <c r="I29" i="23"/>
  <c r="H29" i="23"/>
  <c r="I19" i="23"/>
  <c r="H19" i="23"/>
  <c r="I20" i="23"/>
  <c r="H20" i="23"/>
  <c r="H6" i="22"/>
  <c r="I6" i="22"/>
  <c r="I27" i="22"/>
  <c r="H27" i="22"/>
  <c r="H29" i="22"/>
  <c r="I29" i="22"/>
  <c r="I15" i="22"/>
  <c r="H15" i="22"/>
  <c r="I22" i="22"/>
  <c r="H22" i="22"/>
  <c r="I26" i="22"/>
  <c r="H26" i="22"/>
  <c r="I20" i="22"/>
  <c r="H20" i="22"/>
  <c r="H8" i="22"/>
  <c r="I8" i="22"/>
  <c r="I13" i="22"/>
  <c r="H13" i="22"/>
  <c r="I19" i="22"/>
  <c r="H19" i="22"/>
  <c r="I29" i="21"/>
  <c r="H29" i="21"/>
  <c r="I20" i="21"/>
  <c r="H20" i="21"/>
  <c r="I19" i="21"/>
  <c r="H19" i="21"/>
  <c r="I15" i="21"/>
  <c r="H15" i="21"/>
  <c r="I13" i="20"/>
  <c r="H13" i="20"/>
  <c r="I19" i="20"/>
  <c r="H19" i="20"/>
  <c r="I6" i="20"/>
  <c r="H6" i="20"/>
  <c r="I26" i="20"/>
  <c r="H26" i="20"/>
  <c r="I27" i="20"/>
  <c r="H27" i="20"/>
  <c r="I20" i="20"/>
  <c r="H20" i="20"/>
  <c r="I22" i="20"/>
  <c r="H22" i="20"/>
  <c r="H29" i="19"/>
  <c r="I29" i="19"/>
  <c r="H15" i="19"/>
  <c r="I15" i="19"/>
  <c r="I19" i="19"/>
  <c r="H19" i="19"/>
  <c r="I20" i="19"/>
  <c r="H20" i="19"/>
  <c r="I20" i="18"/>
  <c r="H20" i="18"/>
  <c r="I22" i="18"/>
  <c r="H22" i="18"/>
  <c r="I15" i="18"/>
  <c r="H15" i="18"/>
  <c r="I19" i="18"/>
  <c r="H19" i="18"/>
  <c r="I29" i="18"/>
  <c r="H29" i="18"/>
  <c r="I18" i="17"/>
  <c r="I2" i="17" s="1"/>
  <c r="H18" i="17"/>
  <c r="H12" i="15"/>
  <c r="I12" i="15"/>
  <c r="I26" i="15"/>
  <c r="H26" i="15"/>
  <c r="I20" i="15"/>
  <c r="H20" i="15"/>
  <c r="H13" i="15"/>
  <c r="I13" i="15"/>
  <c r="I19" i="15"/>
  <c r="H19" i="15"/>
  <c r="H6" i="15"/>
  <c r="H9" i="15"/>
  <c r="I9" i="15"/>
  <c r="I32" i="15"/>
  <c r="H32" i="15"/>
  <c r="H23" i="15"/>
  <c r="I23" i="15"/>
  <c r="H22" i="15"/>
  <c r="I22" i="15"/>
  <c r="I18" i="15"/>
  <c r="H18" i="15"/>
  <c r="H8" i="15"/>
  <c r="I8" i="15"/>
  <c r="H32" i="2"/>
  <c r="I32" i="2" s="1"/>
  <c r="H7" i="2"/>
  <c r="H25" i="2"/>
  <c r="H10" i="2"/>
  <c r="H15" i="2"/>
  <c r="H13" i="2"/>
  <c r="H11" i="2"/>
  <c r="H18" i="2"/>
  <c r="H12" i="2"/>
  <c r="I12" i="2" s="1"/>
  <c r="H36" i="2"/>
  <c r="H35" i="2"/>
  <c r="H34" i="2"/>
  <c r="H33" i="2"/>
  <c r="H31" i="2"/>
  <c r="H30" i="2"/>
  <c r="H29" i="2"/>
  <c r="H28" i="2"/>
  <c r="H27" i="2"/>
  <c r="H26" i="2"/>
  <c r="H24" i="2"/>
  <c r="H23" i="2"/>
  <c r="H22" i="2"/>
  <c r="H21" i="2"/>
  <c r="H20" i="2"/>
  <c r="H19" i="2"/>
  <c r="H17" i="2"/>
  <c r="H16" i="2"/>
  <c r="H14" i="2"/>
  <c r="H6" i="2"/>
  <c r="I2" i="26" l="1"/>
  <c r="I2" i="24"/>
  <c r="I2" i="23"/>
  <c r="I2" i="21"/>
  <c r="I2" i="19"/>
  <c r="I2" i="18"/>
  <c r="I2" i="25"/>
  <c r="I2" i="22"/>
  <c r="I2" i="20"/>
  <c r="I2" i="15"/>
  <c r="I3" i="2"/>
  <c r="C3" i="15" s="1"/>
  <c r="I3" i="15" s="1"/>
  <c r="I2" i="2"/>
  <c r="C3" i="17" l="1"/>
  <c r="I3" i="17" s="1"/>
  <c r="C3" i="18" s="1"/>
  <c r="I3" i="18" s="1"/>
  <c r="C3" i="19" s="1"/>
  <c r="I3" i="19" s="1"/>
  <c r="C3" i="20" s="1"/>
  <c r="I3" i="20" s="1"/>
  <c r="C3" i="21" s="1"/>
  <c r="I3" i="21" s="1"/>
  <c r="C3" i="22" s="1"/>
  <c r="I3" i="22" s="1"/>
  <c r="C3" i="23" s="1"/>
  <c r="I3" i="23" s="1"/>
  <c r="C3" i="24" s="1"/>
  <c r="I3" i="24" s="1"/>
  <c r="C3" i="25" s="1"/>
  <c r="I3" i="25" s="1"/>
  <c r="C3" i="26" s="1"/>
  <c r="I3"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000-000004000000}">
      <text>
        <r>
          <rPr>
            <sz val="10"/>
            <rFont val="Arial"/>
            <family val="2"/>
          </rPr>
          <t xml:space="preserve">Die mit einem Stern gekennzeichneten Feiertage gibt es nur in einigen Bundesländern. Löschen Sie Feiertage, die für Sie nicht gelten, mit der Taste "Entf" aus der Liste. 
</t>
        </r>
        <r>
          <rPr>
            <b/>
            <sz val="8"/>
            <color rgb="FF000000"/>
            <rFont val="Tahoma"/>
            <family val="2"/>
            <charset val="1"/>
          </rPr>
          <t xml:space="preserve">Für Folgejahre: 
</t>
        </r>
        <r>
          <rPr>
            <sz val="8"/>
            <color rgb="FF000000"/>
            <rFont val="Tahoma"/>
            <family val="2"/>
            <charset val="1"/>
          </rPr>
          <t xml:space="preserve">Geben Sie bei variablen Feiertagen (z.B. Ostern) in der Liste das Datum ein, auf das  im betreffenden Jahr der Feiertag fällt. 
</t>
        </r>
      </text>
    </comment>
    <comment ref="B2" authorId="0" shapeId="0" xr:uid="{00000000-0006-0000-0000-000001000000}">
      <text>
        <r>
          <rPr>
            <sz val="10"/>
            <rFont val="Arial"/>
            <family val="2"/>
          </rPr>
          <t xml:space="preserve">So verwenden Sie die Arbeitszeitberechnung auch für Folgejahre: 
</t>
        </r>
        <r>
          <rPr>
            <sz val="8"/>
            <color rgb="FF000000"/>
            <rFont val="Tahoma"/>
            <family val="2"/>
            <charset val="1"/>
          </rPr>
          <t xml:space="preserve">
Bevor Sie die Monatsblätter für 2004 ausfüllen, speichern Sie die Datei mit dem Befehl "Datei", "Speichern unter" gleich unter einem neuen Namen. 
Nächstes Jahr geben Sie hier die neue Jahreszahl ein: </t>
        </r>
        <r>
          <rPr>
            <b/>
            <sz val="8"/>
            <color rgb="FF000000"/>
            <rFont val="Tahoma"/>
            <family val="2"/>
            <charset val="1"/>
          </rPr>
          <t>2005</t>
        </r>
        <r>
          <rPr>
            <sz val="8"/>
            <color rgb="FF000000"/>
            <rFont val="Tahoma"/>
            <family val="2"/>
            <charset val="1"/>
          </rPr>
          <t xml:space="preserve">. Dann aktualisieren sie  rechts in der Liste die Datumsangaben für Feiertage, die 2005 auf einen anderen Tag fallen. 
Diese Angaben können Sie auch gleich vor dem Speichern eintragen, sofern Ihnen die Daten der Feiertage schon bekannt sind.  
In darauffolgenden Jahren gehen Sie genau so vor. Speichern Sie immer diese Datei für Folgejahre, da hier der Februar 29 Tage hat. Wenn Sie die Jahrestabelle in einem Jahr einsetzen, in dem der Februar nur 28 Tage hat, markieren Sie im Monatsblattregister "Februar" per Klick auf den Zeilenkopf "34" die ganze Zeile und löschen sie mit der Taste "Entf". </t>
        </r>
      </text>
    </comment>
    <comment ref="B3" authorId="0" shapeId="0" xr:uid="{00000000-0006-0000-0000-000002000000}">
      <text>
        <r>
          <rPr>
            <sz val="10"/>
            <rFont val="Arial"/>
            <family val="2"/>
          </rPr>
          <t xml:space="preserve">Geben Sie hier die Stunden ein, die Sie gemäß Vertrag täglich arbeiten müssen. Dabei überschreiben Sie die Beispielwerte.
</t>
        </r>
        <r>
          <rPr>
            <b/>
            <sz val="8"/>
            <color rgb="FF000000"/>
            <rFont val="Tahoma"/>
            <family val="2"/>
            <charset val="1"/>
          </rPr>
          <t xml:space="preserve">Wichtig für Zeiteingaben: 
</t>
        </r>
        <r>
          <rPr>
            <sz val="8"/>
            <color rgb="FF000000"/>
            <rFont val="Tahoma"/>
            <family val="2"/>
            <charset val="1"/>
          </rPr>
          <t xml:space="preserve">Tippen Sie nach den Stunden einen Doppelpunkt und geben Sie die Minuten immer zweistellig ein. Denn aus der Eingabe </t>
        </r>
        <r>
          <rPr>
            <b/>
            <sz val="8"/>
            <color rgb="FF000000"/>
            <rFont val="Tahoma"/>
            <family val="2"/>
            <charset val="1"/>
          </rPr>
          <t>7:3</t>
        </r>
        <r>
          <rPr>
            <sz val="8"/>
            <color rgb="FF000000"/>
            <rFont val="Tahoma"/>
            <family val="2"/>
            <charset val="1"/>
          </rPr>
          <t xml:space="preserve"> anstelle von </t>
        </r>
        <r>
          <rPr>
            <b/>
            <sz val="8"/>
            <color rgb="FF000000"/>
            <rFont val="Tahoma"/>
            <family val="2"/>
            <charset val="1"/>
          </rPr>
          <t>7:30</t>
        </r>
        <r>
          <rPr>
            <sz val="8"/>
            <color rgb="FF000000"/>
            <rFont val="Tahoma"/>
            <family val="2"/>
            <charset val="1"/>
          </rPr>
          <t xml:space="preserve"> würde Excel automatisch "07:03" machen. </t>
        </r>
      </text>
    </comment>
    <comment ref="B4" authorId="0" shapeId="0" xr:uid="{00000000-0006-0000-0000-000003000000}">
      <text>
        <r>
          <rPr>
            <sz val="8"/>
            <color rgb="FF000000"/>
            <rFont val="Tahoma"/>
            <family val="2"/>
            <charset val="1"/>
          </rPr>
          <t xml:space="preserve">Geben Sie hier die Gesamtlänge der Arbeitspausen pro Tag ein. 
Sind Ihre Pausen jeden Tag anders, lassen Sie die Zelle leer.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AA272BC-FD83-4C7E-A5E2-310B3D53924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CC27639-F19E-44C1-B057-697F63211FEA}">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30A1E518-4EE9-4772-BB73-8B45495B610C}">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4BF6DC0F-3ECA-4CA3-91F3-7EF91EB4C622}">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93715CA-B62D-42E7-A7FB-0426CED8BFFC}">
      <text>
        <r>
          <rPr>
            <sz val="8"/>
            <color rgb="FF000000"/>
            <rFont val="Tahoma"/>
            <family val="2"/>
            <charset val="1"/>
          </rPr>
          <t xml:space="preserve">Geben Sie immer eine Ende-Zeit ein, um Fehlberechnunen zu vermeiden. 
</t>
        </r>
      </text>
    </comment>
    <comment ref="G5" authorId="0" shapeId="0" xr:uid="{CB6230D8-B6EC-4C07-B87F-19774AB53830}">
      <text>
        <r>
          <rPr>
            <sz val="8"/>
            <color rgb="FF000000"/>
            <rFont val="Tahoma"/>
            <family val="2"/>
            <charset val="1"/>
          </rPr>
          <t xml:space="preserve">In Spalte G berechnet Excel die geleistete Arbeitszeit pro Tag automatisch. 
</t>
        </r>
      </text>
    </comment>
    <comment ref="H5" authorId="0" shapeId="0" xr:uid="{8C51B6F8-0D4A-4DEF-9A5C-64432B70A9B1}">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B8DD1A7-3A69-46BE-826A-D1F1310A91E4}">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C5C61545-5C9A-48F4-9812-42B53D95C530}">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64C488B3-3FCD-459A-9619-65A9224E9D17}">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A133B45D-1DD0-475E-AEB3-9E75474A60A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AAC8F1A1-97DE-4A37-A546-A9CDA3CD2A9B}">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19440BD6-B23E-4568-9E7C-A291BE206F4B}">
      <text>
        <r>
          <rPr>
            <sz val="8"/>
            <color rgb="FF000000"/>
            <rFont val="Tahoma"/>
            <family val="2"/>
            <charset val="1"/>
          </rPr>
          <t xml:space="preserve">Geben Sie immer eine Ende-Zeit ein, um Fehlberechnunen zu vermeiden. 
</t>
        </r>
      </text>
    </comment>
    <comment ref="G5" authorId="0" shapeId="0" xr:uid="{111F6532-1885-4EBB-AA49-14FEA75C9DD6}">
      <text>
        <r>
          <rPr>
            <sz val="8"/>
            <color rgb="FF000000"/>
            <rFont val="Tahoma"/>
            <family val="2"/>
            <charset val="1"/>
          </rPr>
          <t xml:space="preserve">In Spalte G berechnet Excel die geleistete Arbeitszeit pro Tag automatisch. 
</t>
        </r>
      </text>
    </comment>
    <comment ref="H5" authorId="0" shapeId="0" xr:uid="{04446808-5691-4B96-8B65-C6E4E8C0802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4146CBF3-4C2C-4AC7-9847-F04B7BBB8B92}">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435B281-B4A9-4898-99CE-DB947A6594BC}">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585E225-56C7-48B1-9B9F-FCE9A8B21776}">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DBDA8843-9FD8-4DC4-9ADA-6DD5ABC7AF9D}">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779C1451-1CBF-4057-9A4D-0C99D1017FB9}">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C24B6C2-16EC-4F47-B103-AA6C91D5E76F}">
      <text>
        <r>
          <rPr>
            <sz val="8"/>
            <color rgb="FF000000"/>
            <rFont val="Tahoma"/>
            <family val="2"/>
            <charset val="1"/>
          </rPr>
          <t xml:space="preserve">Geben Sie immer eine Ende-Zeit ein, um Fehlberechnunen zu vermeiden. 
</t>
        </r>
      </text>
    </comment>
    <comment ref="G5" authorId="0" shapeId="0" xr:uid="{C623BD45-DDC5-4EBB-BE71-1DEDE4CAF998}">
      <text>
        <r>
          <rPr>
            <sz val="8"/>
            <color rgb="FF000000"/>
            <rFont val="Tahoma"/>
            <family val="2"/>
            <charset val="1"/>
          </rPr>
          <t xml:space="preserve">In Spalte G berechnet Excel die geleistete Arbeitszeit pro Tag automatisch. 
</t>
        </r>
      </text>
    </comment>
    <comment ref="H5" authorId="0" shapeId="0" xr:uid="{832DA1B3-97B7-47B3-BB74-C74C4C1A5A8F}">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21F4FD46-4B30-4699-811B-2C12AE96EFF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24E1127-ADFA-424F-B9C0-1E77E384934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885E5635-EAC8-4C6A-958D-F17C2A0EFBF2}">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78A17F6F-47A7-4E19-B92C-522D265B47D5}">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8EAE7390-BC5F-4AB6-BDE3-79BB898362FC}">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0EC33395-3F11-417C-AC1F-D1B0A98153AA}">
      <text>
        <r>
          <rPr>
            <sz val="8"/>
            <color rgb="FF000000"/>
            <rFont val="Tahoma"/>
            <family val="2"/>
            <charset val="1"/>
          </rPr>
          <t xml:space="preserve">Geben Sie immer eine Ende-Zeit ein, um Fehlberechnunen zu vermeiden. 
</t>
        </r>
      </text>
    </comment>
    <comment ref="G5" authorId="0" shapeId="0" xr:uid="{E03EB5B3-AF73-4186-A463-7C5C76888FAA}">
      <text>
        <r>
          <rPr>
            <sz val="8"/>
            <color rgb="FF000000"/>
            <rFont val="Tahoma"/>
            <family val="2"/>
            <charset val="1"/>
          </rPr>
          <t xml:space="preserve">In Spalte G berechnet Excel die geleistete Arbeitszeit pro Tag automatisch. 
</t>
        </r>
      </text>
    </comment>
    <comment ref="H5" authorId="0" shapeId="0" xr:uid="{21323E1C-8322-4DEC-895B-84C192A487B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6392BD7-23CD-4DD0-BB37-B7ECAD7670C8}">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00000000-0006-0000-0100-000002000000}">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00000000-0006-0000-0100-000003000000}">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00000000-0006-0000-0100-000004000000}">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00000000-0006-0000-0100-000005000000}">
      <text>
        <r>
          <rPr>
            <sz val="8"/>
            <color rgb="FF000000"/>
            <rFont val="Tahoma"/>
            <family val="2"/>
            <charset val="1"/>
          </rPr>
          <t xml:space="preserve">Geben Sie immer eine Ende-Zeit ein, um Fehlberechnunen zu vermeiden. 
</t>
        </r>
      </text>
    </comment>
    <comment ref="G5" authorId="0" shapeId="0" xr:uid="{00000000-0006-0000-0100-000006000000}">
      <text>
        <r>
          <rPr>
            <sz val="8"/>
            <color rgb="FF000000"/>
            <rFont val="Tahoma"/>
            <family val="2"/>
            <charset val="1"/>
          </rPr>
          <t xml:space="preserve">In Spalte G berechnet Excel die geleistete Arbeitszeit pro Tag automatisch. 
</t>
        </r>
      </text>
    </comment>
    <comment ref="H5" authorId="0" shapeId="0" xr:uid="{00000000-0006-0000-0100-000007000000}">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0000000-0006-0000-0100-000008000000}">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F7C752F9-C13D-4E54-A357-35CEDB341383}">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06805C7-20A7-488C-9FD6-F720D03AC517}">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50B58338-E464-49B3-9206-721FB4DB6336}">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4B2BA3F8-81E2-4B50-ACE6-7B7D8156A35F}">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6AF1C02D-0780-464D-8308-CDB0CEB541B0}">
      <text>
        <r>
          <rPr>
            <sz val="8"/>
            <color rgb="FF000000"/>
            <rFont val="Tahoma"/>
            <family val="2"/>
            <charset val="1"/>
          </rPr>
          <t xml:space="preserve">Geben Sie immer eine Ende-Zeit ein, um Fehlberechnunen zu vermeiden. 
</t>
        </r>
      </text>
    </comment>
    <comment ref="G5" authorId="0" shapeId="0" xr:uid="{F39C231F-F2BF-4794-89A1-495EC5FE8B10}">
      <text>
        <r>
          <rPr>
            <sz val="8"/>
            <color rgb="FF000000"/>
            <rFont val="Tahoma"/>
            <family val="2"/>
            <charset val="1"/>
          </rPr>
          <t xml:space="preserve">In Spalte G berechnet Excel die geleistete Arbeitszeit pro Tag automatisch. 
</t>
        </r>
      </text>
    </comment>
    <comment ref="H5" authorId="0" shapeId="0" xr:uid="{B74B2D00-0197-492F-B480-664CD1BA5717}">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FB41731-5AAB-4678-82BC-1630004023F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5BA8F99E-110A-4080-B8C4-D4355F54195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68C52877-D7D2-4EA8-822E-F358538B976D}">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875228EB-0139-4833-8145-B1856321E81F}">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2B6391C7-A3FA-41A5-994D-D8BE600CF002}">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6D6993F-7617-4EF3-B6F4-2821F364F792}">
      <text>
        <r>
          <rPr>
            <sz val="8"/>
            <color rgb="FF000000"/>
            <rFont val="Tahoma"/>
            <family val="2"/>
            <charset val="1"/>
          </rPr>
          <t xml:space="preserve">Geben Sie immer eine Ende-Zeit ein, um Fehlberechnunen zu vermeiden. 
</t>
        </r>
      </text>
    </comment>
    <comment ref="G5" authorId="0" shapeId="0" xr:uid="{15F65F11-15DD-41A5-A4B6-54DDAE3FF661}">
      <text>
        <r>
          <rPr>
            <sz val="8"/>
            <color rgb="FF000000"/>
            <rFont val="Tahoma"/>
            <family val="2"/>
            <charset val="1"/>
          </rPr>
          <t xml:space="preserve">In Spalte G berechnet Excel die geleistete Arbeitszeit pro Tag automatisch. 
</t>
        </r>
      </text>
    </comment>
    <comment ref="H5" authorId="0" shapeId="0" xr:uid="{83B520C5-6942-42DD-B053-43C3E753741D}">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309A30B-D7CF-41BA-914B-164DB30232E3}">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1FC7856B-2D0B-4728-8368-2EDA42212DD3}">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D6EBCCC-75FE-400D-9EFC-6A6C2D723F96}">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452A9143-E689-42B2-9DE5-282D7AF3697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9A7D13D6-087D-4B7E-8305-69893F9046DE}">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DD5EED8-6A97-46D7-8C8C-BA357DFFEF31}">
      <text>
        <r>
          <rPr>
            <sz val="8"/>
            <color rgb="FF000000"/>
            <rFont val="Tahoma"/>
            <family val="2"/>
            <charset val="1"/>
          </rPr>
          <t xml:space="preserve">Geben Sie immer eine Ende-Zeit ein, um Fehlberechnunen zu vermeiden. 
</t>
        </r>
      </text>
    </comment>
    <comment ref="G5" authorId="0" shapeId="0" xr:uid="{F49D78E6-1C44-4BFF-994A-AF7EAFA841B5}">
      <text>
        <r>
          <rPr>
            <sz val="8"/>
            <color rgb="FF000000"/>
            <rFont val="Tahoma"/>
            <family val="2"/>
            <charset val="1"/>
          </rPr>
          <t xml:space="preserve">In Spalte G berechnet Excel die geleistete Arbeitszeit pro Tag automatisch. 
</t>
        </r>
      </text>
    </comment>
    <comment ref="H5" authorId="0" shapeId="0" xr:uid="{234815CE-DC77-4B21-A710-1A536BE8BFE1}">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3311AB20-849D-451C-AA70-DF1AAFB68265}">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B31B79DC-292D-45C9-8C74-BC2A6F6C986E}">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7723B0FB-13FF-4FA5-87E8-CF0340613E45}">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AEE728B6-3EEE-4899-9C30-6F731F999913}">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BC0AC99B-53D7-495F-BF48-722FFE6170A1}">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1170ED3-3E3D-40DA-A005-A3A9E7665DE2}">
      <text>
        <r>
          <rPr>
            <sz val="8"/>
            <color rgb="FF000000"/>
            <rFont val="Tahoma"/>
            <family val="2"/>
            <charset val="1"/>
          </rPr>
          <t xml:space="preserve">Geben Sie immer eine Ende-Zeit ein, um Fehlberechnunen zu vermeiden. 
</t>
        </r>
      </text>
    </comment>
    <comment ref="G5" authorId="0" shapeId="0" xr:uid="{517F2609-067E-4691-AF75-E22DC24B1C94}">
      <text>
        <r>
          <rPr>
            <sz val="8"/>
            <color rgb="FF000000"/>
            <rFont val="Tahoma"/>
            <family val="2"/>
            <charset val="1"/>
          </rPr>
          <t xml:space="preserve">In Spalte G berechnet Excel die geleistete Arbeitszeit pro Tag automatisch. 
</t>
        </r>
      </text>
    </comment>
    <comment ref="H5" authorId="0" shapeId="0" xr:uid="{4F9352BE-A10F-4F29-AB77-84E19B87A5B0}">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DD480682-C2C7-4422-AF58-F853D7A6D8B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968F188-9392-4E42-A9DB-44B6792EE235}">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922CEB2-5542-4BFE-AA33-3E3D36620368}">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5F2E81F6-E2C4-4C38-A010-BD19E33D297E}">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BEBFFDB2-B6F8-4212-931A-E2AA27E005DE}">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A0900296-87E9-40BF-B6D2-F9BAB2D74CF5}">
      <text>
        <r>
          <rPr>
            <sz val="8"/>
            <color rgb="FF000000"/>
            <rFont val="Tahoma"/>
            <family val="2"/>
            <charset val="1"/>
          </rPr>
          <t xml:space="preserve">Geben Sie immer eine Ende-Zeit ein, um Fehlberechnunen zu vermeiden. 
</t>
        </r>
      </text>
    </comment>
    <comment ref="G5" authorId="0" shapeId="0" xr:uid="{C83D4B0F-3C75-4295-8ED8-823BBF084D48}">
      <text>
        <r>
          <rPr>
            <sz val="8"/>
            <color rgb="FF000000"/>
            <rFont val="Tahoma"/>
            <family val="2"/>
            <charset val="1"/>
          </rPr>
          <t xml:space="preserve">In Spalte G berechnet Excel die geleistete Arbeitszeit pro Tag automatisch. 
</t>
        </r>
      </text>
    </comment>
    <comment ref="H5" authorId="0" shapeId="0" xr:uid="{79526DF0-CA5A-430D-8EA6-50635C1DCBB8}">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55E6181-BAC2-4109-8312-A9A43C9A151A}">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CCEA7F32-3097-44D0-92AE-475A30022206}">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A9EB412-6A06-4146-82EA-6DD81C7D3910}">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F07B5065-EC7F-406C-8A65-15DD5D0F29AD}">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5F2502B6-DB8B-40DB-B3E1-260E862A80A8}">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BDF23956-8F94-445F-A946-D58377646F00}">
      <text>
        <r>
          <rPr>
            <sz val="8"/>
            <color rgb="FF000000"/>
            <rFont val="Tahoma"/>
            <family val="2"/>
            <charset val="1"/>
          </rPr>
          <t xml:space="preserve">Geben Sie immer eine Ende-Zeit ein, um Fehlberechnunen zu vermeiden. 
</t>
        </r>
      </text>
    </comment>
    <comment ref="G5" authorId="0" shapeId="0" xr:uid="{8155C30E-C593-4C21-8506-788B2AB8A684}">
      <text>
        <r>
          <rPr>
            <sz val="8"/>
            <color rgb="FF000000"/>
            <rFont val="Tahoma"/>
            <family val="2"/>
            <charset val="1"/>
          </rPr>
          <t xml:space="preserve">In Spalte G berechnet Excel die geleistete Arbeitszeit pro Tag automatisch. 
</t>
        </r>
      </text>
    </comment>
    <comment ref="H5" authorId="0" shapeId="0" xr:uid="{B96BDBF9-F200-4737-8FC4-6CEFFBE6FE4E}">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2ED568F2-2687-4007-9C19-3A81F6F2A591}">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101649B1-AF94-4EAE-978F-13CFCFBC4568}">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23EDDF2D-4281-43D8-BACA-2CFE001458B3}">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8BCD312E-F6BD-4ABC-BC53-0A54D64DFE4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ECAB0630-EE37-4705-8AB4-8D3A9064ABE4}">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F576711-9B0B-4E1D-AE64-6B7FF32302FF}">
      <text>
        <r>
          <rPr>
            <sz val="8"/>
            <color rgb="FF000000"/>
            <rFont val="Tahoma"/>
            <family val="2"/>
            <charset val="1"/>
          </rPr>
          <t xml:space="preserve">Geben Sie immer eine Ende-Zeit ein, um Fehlberechnunen zu vermeiden. 
</t>
        </r>
      </text>
    </comment>
    <comment ref="G5" authorId="0" shapeId="0" xr:uid="{C95EF07F-F883-4348-BFEC-DF13EA838023}">
      <text>
        <r>
          <rPr>
            <sz val="8"/>
            <color rgb="FF000000"/>
            <rFont val="Tahoma"/>
            <family val="2"/>
            <charset val="1"/>
          </rPr>
          <t xml:space="preserve">In Spalte G berechnet Excel die geleistete Arbeitszeit pro Tag automatisch. 
</t>
        </r>
      </text>
    </comment>
    <comment ref="H5" authorId="0" shapeId="0" xr:uid="{0D8609E4-52F9-40A9-A432-5E8D2963767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CF6A1F19-36F9-4C23-9186-D1D2ABB4B4A9}">
      <text>
        <r>
          <rPr>
            <sz val="8"/>
            <color rgb="FF000000"/>
            <rFont val="Tahoma"/>
            <family val="2"/>
            <charset val="1"/>
          </rPr>
          <t xml:space="preserve">Unter "Differenz" gibt Excel die Überstunden oder Fehlstunden pro Tag aus. Fehlstunden haben ein vorangestelltes Minuszeichen.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<sst xmlns="http://schemas.openxmlformats.org/spreadsheetml/2006/main" count="190" uniqueCount="35">
  <si>
    <t>Year</t>
  </si>
  <si>
    <t>Daily Working Hours</t>
  </si>
  <si>
    <t>Break Length</t>
  </si>
  <si>
    <t>Holidays</t>
  </si>
  <si>
    <t>Hours Worked (Month)</t>
  </si>
  <si>
    <t>Hours Overtime/Missed (Month)</t>
  </si>
  <si>
    <t>Carryover</t>
  </si>
  <si>
    <t>Work Time Management</t>
  </si>
  <si>
    <t>Day</t>
  </si>
  <si>
    <t>Date</t>
  </si>
  <si>
    <t>Break</t>
  </si>
  <si>
    <t>End</t>
  </si>
  <si>
    <t>Target</t>
  </si>
  <si>
    <t>Difference</t>
  </si>
  <si>
    <t>Hours Overtime/Missed (Overall)</t>
  </si>
  <si>
    <t>New Year's Day</t>
  </si>
  <si>
    <t>MLK's Birthday</t>
  </si>
  <si>
    <t>Washington's Birthday</t>
  </si>
  <si>
    <t>Memorial Day</t>
  </si>
  <si>
    <t>Independence Day</t>
  </si>
  <si>
    <t>Labor Day</t>
  </si>
  <si>
    <t>Columbus Day</t>
  </si>
  <si>
    <t>Veterans Day</t>
  </si>
  <si>
    <t>Thanksgiving</t>
  </si>
  <si>
    <t>Christmas Day</t>
  </si>
  <si>
    <t>Type</t>
  </si>
  <si>
    <t>Start</t>
  </si>
  <si>
    <t>Hours Worked</t>
  </si>
  <si>
    <t>Sick</t>
  </si>
  <si>
    <t>Missed</t>
  </si>
  <si>
    <t>Vacation</t>
  </si>
  <si>
    <t>Sick Day</t>
  </si>
  <si>
    <t>Overtime Reduction (whole day)</t>
  </si>
  <si>
    <t>To enter in column C:</t>
  </si>
  <si>
    <t>For Start/End column, use either 9:00 AM/PM or 09:00/21:00 time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</si>
</sst>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hh]:mm"/>
    <numFmt numFmtId="168" formatCode="mm/dd/yy;@"/>
    <numFmt numFmtId="173" formatCode="[$-409]mmmm"/>
    <numFmt numFmtId="174" formatCode="[$-409]h:mm\ AM/PM;@"/>
  </numFmts>
  <fonts count="9" x14ac:knownFonts="1">
    <font>
      <sz val="10"/>
      <name val="Arial"/>
      <charset val="1"/>
    </font>
    <font>
      <sz val="8"/>
      <color rgb="FF000000"/>
      <name val="Tahoma"/>
      <family val="2"/>
      <charset val="1"/>
    </font>
    <font>
      <b/>
      <sz val="8"/>
      <color rgb="FF000000"/>
      <name val="Tahoma"/>
      <family val="2"/>
      <charset val="1"/>
    </font>
    <font>
      <b/>
      <sz val="12"/>
      <name val="Arial"/>
      <family val="2"/>
      <charset val="1"/>
    </font>
    <font>
      <b/>
      <sz val="10"/>
      <name val="Arial"/>
      <family val="2"/>
      <charset val="1"/>
    </font>
    <font>
      <b/>
      <sz val="11"/>
      <name val="Arial"/>
      <family val="2"/>
      <charset val="1"/>
    </font>
    <font>
      <sz val="11"/>
      <name val="Arial"/>
      <family val="2"/>
      <charset val="1"/>
    </font>
    <font>
      <sz val="10"/>
      <name val="Arial"/>
      <family val="2"/>
    </font>
    <font>
      <b/>
      <sz val="10"/>
      <name val="Arial"/>
      <family val="2"/>
    </font>
  </fonts>
  <fills count="9">
    <fill>
      <patternFill patternType="none"/>
    </fill>
    <fill>
      <patternFill patternType="gray125"/>
    </fill>
    <fill>
      <patternFill patternType="solid">
        <fgColor rgb="FFFFFF00"/>
        <bgColor rgb="FFFFFF00"/>
      </patternFill>
    </fill>
    <fill>
      <patternFill patternType="solid">
        <fgColor rgb="FF8EB4E3"/>
        <bgColor rgb="FF9999FF"/>
      </patternFill>
    </fill>
    <fill>
      <patternFill patternType="solid">
        <fgColor rgb="FFD9D9D9"/>
        <bgColor rgb="FFB9CDE5"/>
      </patternFill>
    </fill>
    <fill>
      <patternFill patternType="solid">
        <fgColor rgb="FFB9CDE5"/>
        <bgColor rgb="FFD9D9D9"/>
      </patternFill>
    </fill>
    <fill>
      <patternFill patternType="solid">
        <fgColor rgb="FFE46C0A"/>
        <bgColor rgb="FFFF9900"/>
      </patternFill>
    </fill>
    <fill>
      <patternFill patternType="solid">
        <fgColor theme="6" tint="0.79998168889431442"/>
        <bgColor indexed="64"/>
      </patternFill>
    </fill>
    <fill>
      <patternFill patternType="solid">
        <fgColor theme="5"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2" borderId="0" xfId="0" applyFill="1"/>
    <xf numFmtId="20" fontId="0" fillId="0" borderId="0" xfId="0" applyNumberFormat="1"/>
    <xf numFmtId="0" fontId="3" fillId="3" borderId="0" xfId="0" applyFont="1" applyFill="1"/>
    <xf numFmtId="0" fontId="0" fillId="3" borderId="0" xfId="0" applyFill="1"/>
    <xf numFmtId="165" fontId="5" fillId="4" borderId="1" xfId="0" applyNumberFormat="1" applyFont="1" applyFill="1" applyBorder="1"/>
    <xf numFmtId="165" fontId="6" fillId="0" borderId="1" xfId="0" applyNumberFormat="1" applyFont="1" applyBorder="1"/>
    <xf numFmtId="0" fontId="3" fillId="5" borderId="0" xfId="0" applyFont="1" applyFill="1" applyAlignment="1">
      <alignment horizontal="center"/>
    </xf>
    <xf numFmtId="165" fontId="3" fillId="5" borderId="0" xfId="0" applyNumberFormat="1" applyFont="1" applyFill="1"/>
    <xf numFmtId="0" fontId="5" fillId="6" borderId="1" xfId="0" applyFont="1" applyFill="1" applyBorder="1" applyAlignment="1">
      <alignment horizontal="center"/>
    </xf>
    <xf numFmtId="0" fontId="0" fillId="0" borderId="1" xfId="0" applyBorder="1"/>
    <xf numFmtId="165" fontId="0" fillId="0" borderId="1" xfId="0" applyNumberFormat="1" applyBorder="1"/>
    <xf numFmtId="0" fontId="3" fillId="3" borderId="0" xfId="0" applyFont="1" applyFill="1" applyAlignment="1">
      <alignment horizontal="center"/>
    </xf>
    <xf numFmtId="0" fontId="4" fillId="4" borderId="1" xfId="0" applyFont="1" applyFill="1" applyBorder="1" applyAlignment="1">
      <alignment horizontal="center"/>
    </xf>
    <xf numFmtId="0" fontId="4" fillId="0" borderId="1" xfId="0" applyFont="1" applyBorder="1" applyAlignment="1">
      <alignment horizontal="center"/>
    </xf>
    <xf numFmtId="168" fontId="0" fillId="0" borderId="1" xfId="0" applyNumberFormat="1" applyBorder="1"/>
    <xf numFmtId="168" fontId="0" fillId="0" borderId="0" xfId="0" applyNumberFormat="1"/>
    <xf numFmtId="0" fontId="7" fillId="0" borderId="1" xfId="0" applyFont="1" applyBorder="1"/>
    <xf numFmtId="0" fontId="4" fillId="4" borderId="2" xfId="0" applyFont="1" applyFill="1" applyBorder="1" applyAlignment="1">
      <alignment horizontal="center"/>
    </xf>
    <xf numFmtId="0" fontId="4" fillId="4" borderId="3" xfId="0" applyFont="1" applyFill="1" applyBorder="1" applyAlignment="1">
      <alignment horizontal="center"/>
    </xf>
    <xf numFmtId="173" fontId="3" fillId="3" borderId="0" xfId="0" applyNumberFormat="1" applyFont="1" applyFill="1"/>
    <xf numFmtId="174" fontId="0" fillId="0" borderId="1" xfId="0" applyNumberFormat="1" applyBorder="1"/>
    <xf numFmtId="0" fontId="7" fillId="0" borderId="0" xfId="0" applyFont="1"/>
    <xf numFmtId="168" fontId="7" fillId="0" borderId="0" xfId="0" applyNumberFormat="1" applyFont="1" applyAlignment="1">
      <alignment horizontal="right"/>
    </xf>
    <xf numFmtId="0" fontId="8" fillId="7" borderId="0" xfId="0" applyFont="1" applyFill="1"/>
    <xf numFmtId="0" fontId="7" fillId="8" borderId="0" xfId="0" applyFont="1" applyFill="1"/>
    <xf numFmtId="0" fontId="0" fillId="8" borderId="0" xfId="0" applyFill="1"/>
  </cellXfs>
  <cellStyles count="1">
    <cellStyle name="Standard" xfId="0" builtinId="0"/>
  </cellStyles>
  <dxfs count="126">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53735"/>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53735"/>
  </sheetPr>
  <dimension ref="A1:E19"/>
  <sheetViews>
    <sheetView zoomScaleNormal="100" workbookViewId="0">
      <selection activeCell="H24" sqref="H24"/>
    </sheetView>
  </sheetViews>
  <sheetFormatPr baseColWidth="10" defaultColWidth="11.42578125" defaultRowHeight="12.75" x14ac:dyDescent="0.2"/>
  <cols>
    <col min="1" max="1" width="32.85546875" customWidth="1"/>
    <col min="5" max="5" width="26.7109375" customWidth="1"/>
  </cols>
  <sheetData>
    <row r="1" spans="1:5" x14ac:dyDescent="0.2">
      <c r="D1" s="1" t="s">
        <v>3</v>
      </c>
    </row>
    <row r="2" spans="1:5" x14ac:dyDescent="0.2">
      <c r="A2" t="s">
        <v>0</v>
      </c>
      <c r="B2">
        <v>2025</v>
      </c>
      <c r="D2" s="16">
        <v>44196</v>
      </c>
      <c r="E2" s="22" t="s">
        <v>15</v>
      </c>
    </row>
    <row r="3" spans="1:5" x14ac:dyDescent="0.2">
      <c r="A3" t="s">
        <v>1</v>
      </c>
      <c r="B3" s="2">
        <v>0.33333333333333331</v>
      </c>
      <c r="D3" s="23">
        <v>44215</v>
      </c>
      <c r="E3" s="22" t="s">
        <v>16</v>
      </c>
    </row>
    <row r="4" spans="1:5" x14ac:dyDescent="0.2">
      <c r="A4" t="s">
        <v>2</v>
      </c>
      <c r="B4" s="2">
        <v>2.0833333333333332E-2</v>
      </c>
      <c r="D4" s="16">
        <v>44243</v>
      </c>
      <c r="E4" s="22" t="s">
        <v>17</v>
      </c>
    </row>
    <row r="5" spans="1:5" x14ac:dyDescent="0.2">
      <c r="D5" s="16">
        <v>44280</v>
      </c>
      <c r="E5" s="22" t="s">
        <v>18</v>
      </c>
    </row>
    <row r="6" spans="1:5" x14ac:dyDescent="0.2">
      <c r="D6" s="16">
        <v>44365</v>
      </c>
      <c r="E6" s="22" t="s">
        <v>19</v>
      </c>
    </row>
    <row r="7" spans="1:5" x14ac:dyDescent="0.2">
      <c r="D7" s="16">
        <v>44439</v>
      </c>
      <c r="E7" s="22" t="s">
        <v>20</v>
      </c>
    </row>
    <row r="8" spans="1:5" x14ac:dyDescent="0.2">
      <c r="D8" s="16">
        <v>44481</v>
      </c>
      <c r="E8" s="22" t="s">
        <v>21</v>
      </c>
    </row>
    <row r="9" spans="1:5" x14ac:dyDescent="0.2">
      <c r="D9" s="16">
        <v>44510</v>
      </c>
      <c r="E9" s="22" t="s">
        <v>22</v>
      </c>
    </row>
    <row r="10" spans="1:5" x14ac:dyDescent="0.2">
      <c r="D10" s="16">
        <v>44526</v>
      </c>
      <c r="E10" s="22" t="s">
        <v>23</v>
      </c>
    </row>
    <row r="11" spans="1:5" x14ac:dyDescent="0.2">
      <c r="D11" s="16">
        <v>44554</v>
      </c>
      <c r="E11" s="22" t="s">
        <v>24</v>
      </c>
    </row>
    <row r="12" spans="1:5" x14ac:dyDescent="0.2">
      <c r="D12" s="16"/>
    </row>
    <row r="13" spans="1:5" x14ac:dyDescent="0.2">
      <c r="A13" s="24" t="s">
        <v>33</v>
      </c>
    </row>
    <row r="14" spans="1:5" x14ac:dyDescent="0.2">
      <c r="A14" s="22" t="s">
        <v>31</v>
      </c>
      <c r="B14" s="22" t="s">
        <v>28</v>
      </c>
    </row>
    <row r="15" spans="1:5" x14ac:dyDescent="0.2">
      <c r="A15" s="22" t="s">
        <v>30</v>
      </c>
      <c r="B15" s="22" t="s">
        <v>30</v>
      </c>
    </row>
    <row r="16" spans="1:5" x14ac:dyDescent="0.2">
      <c r="A16" s="22" t="s">
        <v>32</v>
      </c>
      <c r="B16" s="22" t="s">
        <v>29</v>
      </c>
    </row>
    <row r="19" spans="1:4" x14ac:dyDescent="0.2">
      <c r="A19" s="25" t="s">
        <v>34</v>
      </c>
      <c r="B19" s="26"/>
      <c r="C19" s="26"/>
      <c r="D19" s="26"/>
    </row>
  </sheetData>
  <pageMargins left="0.78749999999999998" right="0.78749999999999998" top="0.98402777777777795" bottom="0.98402777777777795" header="0.511811023622047" footer="0.511811023622047"/>
  <pageSetup paperSize="9" orientation="portrait" horizontalDpi="300" verticalDpi="30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2104-DB3C-45DE-9774-438A0AAE874D}">
  <dimension ref="A1:I36"/>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44439</v>
      </c>
      <c r="E1" s="3">
        <f>Specifications!B2</f>
        <v>2025</v>
      </c>
      <c r="F1" s="4">
        <v>9</v>
      </c>
      <c r="G1" s="13" t="s">
        <v>4</v>
      </c>
      <c r="H1" s="13"/>
      <c r="I1" s="5">
        <f>SUM(G6:G36)</f>
        <v>0</v>
      </c>
    </row>
    <row r="2" spans="1:9" ht="14.25" x14ac:dyDescent="0.2">
      <c r="G2" s="14" t="s">
        <v>5</v>
      </c>
      <c r="H2" s="14"/>
      <c r="I2" s="6">
        <f>SUM(I6:I36)</f>
        <v>0</v>
      </c>
    </row>
    <row r="3" spans="1:9" ht="15.75" x14ac:dyDescent="0.25">
      <c r="B3" s="7" t="s">
        <v>6</v>
      </c>
      <c r="C3" s="8">
        <f>August!I3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Mon</v>
      </c>
      <c r="B6" s="15">
        <f t="shared" ref="B6:B36" si="0">DATE($E$1,$F$1,ROW()-5)</f>
        <v>44439</v>
      </c>
      <c r="C6" s="17" t="str" cm="1">
        <f t="array" ref="C6">IF(OR(EXACT(B6,Specifications!$D$2:$D$32)),"Holiday",IF(A6="Sat","Weekend",IF(A6="Sun","Weekend","")))</f>
        <v>Holiday</v>
      </c>
      <c r="D6" s="21"/>
      <c r="E6" s="11">
        <f>IF(D6="",0,Specifications!$B$4)</f>
        <v>0</v>
      </c>
      <c r="F6" s="21"/>
      <c r="G6" s="11">
        <f t="shared" ref="G6:G36" si="1">IF(D6="",0,IF(F6&gt;D6,F6-D6-E6,1+F6-D6-E6))</f>
        <v>0</v>
      </c>
      <c r="H6" s="11">
        <f>IF(C6="Fehlzeit",Specifications!$B$3,IF(C6="",Specifications!$B$3,))</f>
        <v>0</v>
      </c>
      <c r="I6" s="11">
        <f>IF(C6="Missed",G6-H6,IF(D6="",0,IF(G6&lt;&gt;0,G6-H6,)))</f>
        <v>0</v>
      </c>
    </row>
    <row r="7" spans="1:9" x14ac:dyDescent="0.2">
      <c r="A7" s="17" t="str">
        <f t="shared" ref="A7:A36" si="2">TEXT(B7,"[$-en-US]TTT")</f>
        <v>Tue</v>
      </c>
      <c r="B7" s="15">
        <f t="shared" si="0"/>
        <v>44440</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7" t="str">
        <f t="shared" si="2"/>
        <v>Wed</v>
      </c>
      <c r="B8" s="15">
        <f t="shared" si="0"/>
        <v>44441</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7" t="str">
        <f t="shared" si="2"/>
        <v>Thu</v>
      </c>
      <c r="B9" s="15">
        <f t="shared" si="0"/>
        <v>44442</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7" t="str">
        <f t="shared" si="2"/>
        <v>Fri</v>
      </c>
      <c r="B10" s="15">
        <f t="shared" si="0"/>
        <v>44443</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7" t="str">
        <f t="shared" si="2"/>
        <v>Sat</v>
      </c>
      <c r="B11" s="15">
        <f t="shared" si="0"/>
        <v>44444</v>
      </c>
      <c r="C11" s="17" t="str" cm="1">
        <f t="array" ref="C11">IF(OR(EXACT(B11,Specifications!$D$2:$D$32)),"Holiday",IF(A11="Sat","Weekend",IF(A11="Sun","Weekend","")))</f>
        <v>Weekend</v>
      </c>
      <c r="D11" s="21"/>
      <c r="E11" s="11">
        <f>IF(D11="",0,Specifications!$B$4)</f>
        <v>0</v>
      </c>
      <c r="F11" s="21"/>
      <c r="G11" s="11">
        <f t="shared" si="1"/>
        <v>0</v>
      </c>
      <c r="H11" s="11">
        <f>IF(C11="Fehlzeit",Specifications!$B$3,IF(C11="",Specifications!$B$3,))</f>
        <v>0</v>
      </c>
      <c r="I11" s="11">
        <f t="shared" si="3"/>
        <v>0</v>
      </c>
    </row>
    <row r="12" spans="1:9" x14ac:dyDescent="0.2">
      <c r="A12" s="17" t="str">
        <f t="shared" si="2"/>
        <v>Sun</v>
      </c>
      <c r="B12" s="15">
        <f t="shared" si="0"/>
        <v>44445</v>
      </c>
      <c r="C12" s="17" t="str" cm="1">
        <f t="array" ref="C12">IF(OR(EXACT(B12,Specifications!$D$2:$D$32)),"Holiday",IF(A12="Sat","Weekend",IF(A12="Sun","Weekend","")))</f>
        <v>Weekend</v>
      </c>
      <c r="D12" s="21"/>
      <c r="E12" s="11">
        <f>IF(D12="",0,Specifications!$B$4)</f>
        <v>0</v>
      </c>
      <c r="F12" s="21"/>
      <c r="G12" s="11">
        <f t="shared" si="1"/>
        <v>0</v>
      </c>
      <c r="H12" s="11">
        <f>IF(C12="Fehlzeit",Specifications!$B$3,IF(C12="",Specifications!$B$3,))</f>
        <v>0</v>
      </c>
      <c r="I12" s="11">
        <f t="shared" si="3"/>
        <v>0</v>
      </c>
    </row>
    <row r="13" spans="1:9" x14ac:dyDescent="0.2">
      <c r="A13" s="17" t="str">
        <f t="shared" si="2"/>
        <v>Mon</v>
      </c>
      <c r="B13" s="15">
        <f t="shared" si="0"/>
        <v>44446</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7" t="str">
        <f t="shared" si="2"/>
        <v>Tue</v>
      </c>
      <c r="B14" s="15">
        <f t="shared" si="0"/>
        <v>44447</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Wed</v>
      </c>
      <c r="B15" s="15">
        <f t="shared" si="0"/>
        <v>44448</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7" t="str">
        <f t="shared" si="2"/>
        <v>Thu</v>
      </c>
      <c r="B16" s="15">
        <f t="shared" si="0"/>
        <v>44449</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7" t="str">
        <f t="shared" si="2"/>
        <v>Fri</v>
      </c>
      <c r="B17" s="15">
        <f t="shared" si="0"/>
        <v>44450</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7" t="str">
        <f t="shared" si="2"/>
        <v>Sat</v>
      </c>
      <c r="B18" s="15">
        <f t="shared" si="0"/>
        <v>44451</v>
      </c>
      <c r="C18" s="17" t="str" cm="1">
        <f t="array" ref="C18">IF(OR(EXACT(B18,Specifications!$D$2:$D$32)),"Holiday",IF(A18="Sat","Weekend",IF(A18="Sun","Weekend","")))</f>
        <v>Weekend</v>
      </c>
      <c r="D18" s="21"/>
      <c r="E18" s="11">
        <f>IF(D18="",0,Specifications!$B$4)</f>
        <v>0</v>
      </c>
      <c r="F18" s="21"/>
      <c r="G18" s="11">
        <f t="shared" si="1"/>
        <v>0</v>
      </c>
      <c r="H18" s="11">
        <f>IF(C18="Fehlzeit",Specifications!$B$3,IF(C18="",Specifications!$B$3,))</f>
        <v>0</v>
      </c>
      <c r="I18" s="11">
        <f t="shared" si="3"/>
        <v>0</v>
      </c>
    </row>
    <row r="19" spans="1:9" x14ac:dyDescent="0.2">
      <c r="A19" s="17" t="str">
        <f t="shared" si="2"/>
        <v>Sun</v>
      </c>
      <c r="B19" s="15">
        <f t="shared" si="0"/>
        <v>44452</v>
      </c>
      <c r="C19" s="17" t="str" cm="1">
        <f t="array" ref="C19">IF(OR(EXACT(B19,Specifications!$D$2:$D$32)),"Holiday",IF(A19="Sat","Weekend",IF(A19="Sun","Weekend","")))</f>
        <v>Weekend</v>
      </c>
      <c r="D19" s="21"/>
      <c r="E19" s="11">
        <f>IF(D19="",0,Specifications!$B$4)</f>
        <v>0</v>
      </c>
      <c r="F19" s="21"/>
      <c r="G19" s="11">
        <f t="shared" si="1"/>
        <v>0</v>
      </c>
      <c r="H19" s="11">
        <f>IF(C19="Fehlzeit",Specifications!$B$3,IF(C19="",Specifications!$B$3,))</f>
        <v>0</v>
      </c>
      <c r="I19" s="11">
        <f t="shared" si="3"/>
        <v>0</v>
      </c>
    </row>
    <row r="20" spans="1:9" x14ac:dyDescent="0.2">
      <c r="A20" s="17" t="str">
        <f t="shared" si="2"/>
        <v>Mon</v>
      </c>
      <c r="B20" s="15">
        <f t="shared" si="0"/>
        <v>44453</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7" t="str">
        <f t="shared" si="2"/>
        <v>Tue</v>
      </c>
      <c r="B21" s="15">
        <f t="shared" si="0"/>
        <v>44454</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Wed</v>
      </c>
      <c r="B22" s="15">
        <f t="shared" si="0"/>
        <v>44455</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7" t="str">
        <f t="shared" si="2"/>
        <v>Thu</v>
      </c>
      <c r="B23" s="15">
        <f t="shared" si="0"/>
        <v>44456</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7" t="str">
        <f t="shared" si="2"/>
        <v>Fri</v>
      </c>
      <c r="B24" s="15">
        <f t="shared" si="0"/>
        <v>44457</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7" t="str">
        <f t="shared" si="2"/>
        <v>Sat</v>
      </c>
      <c r="B25" s="15">
        <f t="shared" si="0"/>
        <v>44458</v>
      </c>
      <c r="C25" s="17" t="str" cm="1">
        <f t="array" ref="C25">IF(OR(EXACT(B25,Specifications!$D$2:$D$32)),"Holiday",IF(A25="Sat","Weekend",IF(A25="Sun","Weekend","")))</f>
        <v>Weekend</v>
      </c>
      <c r="D25" s="21"/>
      <c r="E25" s="11">
        <f>IF(D25="",0,Specifications!$B$4)</f>
        <v>0</v>
      </c>
      <c r="F25" s="21"/>
      <c r="G25" s="11">
        <f t="shared" si="1"/>
        <v>0</v>
      </c>
      <c r="H25" s="11">
        <f>IF(C25="Fehlzeit",Specifications!$B$3,IF(C25="",Specifications!$B$3,))</f>
        <v>0</v>
      </c>
      <c r="I25" s="11">
        <f t="shared" si="3"/>
        <v>0</v>
      </c>
    </row>
    <row r="26" spans="1:9" x14ac:dyDescent="0.2">
      <c r="A26" s="17" t="str">
        <f t="shared" si="2"/>
        <v>Sun</v>
      </c>
      <c r="B26" s="15">
        <f t="shared" si="0"/>
        <v>44459</v>
      </c>
      <c r="C26" s="17" t="str" cm="1">
        <f t="array" ref="C26">IF(OR(EXACT(B26,Specifications!$D$2:$D$32)),"Holiday",IF(A26="Sat","Weekend",IF(A26="Sun","Weekend","")))</f>
        <v>Weekend</v>
      </c>
      <c r="D26" s="21"/>
      <c r="E26" s="11">
        <f>IF(D26="",0,Specifications!$B$4)</f>
        <v>0</v>
      </c>
      <c r="F26" s="21"/>
      <c r="G26" s="11">
        <f t="shared" si="1"/>
        <v>0</v>
      </c>
      <c r="H26" s="11">
        <f>IF(C26="Fehlzeit",Specifications!$B$3,IF(C26="",Specifications!$B$3,))</f>
        <v>0</v>
      </c>
      <c r="I26" s="11">
        <f t="shared" si="3"/>
        <v>0</v>
      </c>
    </row>
    <row r="27" spans="1:9" x14ac:dyDescent="0.2">
      <c r="A27" s="17" t="str">
        <f t="shared" si="2"/>
        <v>Mon</v>
      </c>
      <c r="B27" s="15">
        <f t="shared" si="0"/>
        <v>44460</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7" t="str">
        <f t="shared" si="2"/>
        <v>Tue</v>
      </c>
      <c r="B28" s="15">
        <f t="shared" si="0"/>
        <v>44461</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Wed</v>
      </c>
      <c r="B29" s="15">
        <f t="shared" si="0"/>
        <v>44462</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7" t="str">
        <f t="shared" si="2"/>
        <v>Thu</v>
      </c>
      <c r="B30" s="15">
        <f t="shared" si="0"/>
        <v>44463</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7" t="str">
        <f t="shared" si="2"/>
        <v>Fri</v>
      </c>
      <c r="B31" s="15">
        <f t="shared" si="0"/>
        <v>44464</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7" t="str">
        <f t="shared" si="2"/>
        <v>Sat</v>
      </c>
      <c r="B32" s="15">
        <f t="shared" si="0"/>
        <v>44465</v>
      </c>
      <c r="C32" s="17" t="str" cm="1">
        <f t="array" ref="C32">IF(OR(EXACT(B32,Specifications!$D$2:$D$32)),"Holiday",IF(A32="Sat","Weekend",IF(A32="Sun","Weekend","")))</f>
        <v>Weekend</v>
      </c>
      <c r="D32" s="21"/>
      <c r="E32" s="11">
        <f>IF(D32="",0,Specifications!$B$4)</f>
        <v>0</v>
      </c>
      <c r="F32" s="21"/>
      <c r="G32" s="11">
        <f t="shared" si="1"/>
        <v>0</v>
      </c>
      <c r="H32" s="11">
        <f>IF(C32="Fehlzeit",Specifications!$B$3,IF(C32="",Specifications!$B$3,))</f>
        <v>0</v>
      </c>
      <c r="I32" s="11">
        <f t="shared" si="3"/>
        <v>0</v>
      </c>
    </row>
    <row r="33" spans="1:9" x14ac:dyDescent="0.2">
      <c r="A33" s="17" t="str">
        <f t="shared" si="2"/>
        <v>Sun</v>
      </c>
      <c r="B33" s="15">
        <f t="shared" si="0"/>
        <v>44466</v>
      </c>
      <c r="C33" s="17" t="str" cm="1">
        <f t="array" ref="C33">IF(OR(EXACT(B33,Specifications!$D$2:$D$32)),"Holiday",IF(A33="Sat","Weekend",IF(A33="Sun","Weekend","")))</f>
        <v>Weekend</v>
      </c>
      <c r="D33" s="21"/>
      <c r="E33" s="11">
        <f>IF(D33="",0,Specifications!$B$4)</f>
        <v>0</v>
      </c>
      <c r="F33" s="21"/>
      <c r="G33" s="11">
        <f t="shared" si="1"/>
        <v>0</v>
      </c>
      <c r="H33" s="11">
        <f>IF(C33="Fehlzeit",Specifications!$B$3,IF(C33="",Specifications!$B$3,))</f>
        <v>0</v>
      </c>
      <c r="I33" s="11">
        <f t="shared" si="3"/>
        <v>0</v>
      </c>
    </row>
    <row r="34" spans="1:9" x14ac:dyDescent="0.2">
      <c r="A34" s="17" t="str">
        <f t="shared" si="2"/>
        <v>Mon</v>
      </c>
      <c r="B34" s="15">
        <f t="shared" si="0"/>
        <v>44467</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7" t="str">
        <f t="shared" si="2"/>
        <v>Tue</v>
      </c>
      <c r="B35" s="15">
        <f t="shared" si="0"/>
        <v>44468</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7" t="str">
        <f t="shared" si="2"/>
        <v>Wed</v>
      </c>
      <c r="B36" s="15">
        <f t="shared" si="0"/>
        <v>44469</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47" priority="35">
      <formula>OR($C6="Sick",$C6="Missed")</formula>
    </cfRule>
    <cfRule type="expression" dxfId="46" priority="36">
      <formula>OR($C6="Weekend",$C6="Holiday")</formula>
    </cfRule>
  </conditionalFormatting>
  <conditionalFormatting sqref="A6:A36">
    <cfRule type="expression" dxfId="21" priority="9">
      <formula>OR($C6="Sick",$C6="Missed")</formula>
    </cfRule>
    <cfRule type="expression" dxfId="20"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4508C-81FD-48BF-9CB1-AA8485247DF7}">
  <dimension ref="A1:I36"/>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44469</v>
      </c>
      <c r="E1" s="3">
        <f>Specifications!B2</f>
        <v>2025</v>
      </c>
      <c r="F1" s="4">
        <v>10</v>
      </c>
      <c r="G1" s="13" t="s">
        <v>4</v>
      </c>
      <c r="H1" s="13"/>
      <c r="I1" s="5">
        <f>SUM(G6:G36)</f>
        <v>0</v>
      </c>
    </row>
    <row r="2" spans="1:9" ht="14.25" x14ac:dyDescent="0.2">
      <c r="G2" s="14" t="s">
        <v>5</v>
      </c>
      <c r="H2" s="14"/>
      <c r="I2" s="6">
        <f>SUM(I6:I36)</f>
        <v>0</v>
      </c>
    </row>
    <row r="3" spans="1:9" ht="15.75" x14ac:dyDescent="0.25">
      <c r="B3" s="7" t="s">
        <v>6</v>
      </c>
      <c r="C3" s="8">
        <f>September!I3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Wed</v>
      </c>
      <c r="B6" s="15">
        <f t="shared" ref="B6:B36" si="0">DATE($E$1,$F$1,ROW()-5)</f>
        <v>44469</v>
      </c>
      <c r="C6" s="17" t="str" cm="1">
        <f t="array" ref="C6">IF(OR(EXACT(B6,Specifications!$D$2:$D$32)),"Holiday",IF(A6="Sat","Weekend",IF(A6="Sun","Weekend","")))</f>
        <v/>
      </c>
      <c r="D6" s="21"/>
      <c r="E6" s="11">
        <f>IF(D6="",0,Specifications!$B$4)</f>
        <v>0</v>
      </c>
      <c r="F6" s="21"/>
      <c r="G6" s="11">
        <f t="shared" ref="G6:G36" si="1">IF(D6="",0,IF(F6&gt;D6,F6-D6-E6,1+F6-D6-E6))</f>
        <v>0</v>
      </c>
      <c r="H6" s="11">
        <f>IF(C6="Fehlzeit",Specifications!$B$3,IF(C6="",Specifications!$B$3,))</f>
        <v>0.33333333333333331</v>
      </c>
      <c r="I6" s="11">
        <f>IF(C6="Missed",G6-H6,IF(D6="",0,IF(G6&lt;&gt;0,G6-H6,)))</f>
        <v>0</v>
      </c>
    </row>
    <row r="7" spans="1:9" x14ac:dyDescent="0.2">
      <c r="A7" s="10" t="str">
        <f t="shared" ref="A7:A36" si="2">TEXT(B7,"[$-en-US]TTT")</f>
        <v>Thu</v>
      </c>
      <c r="B7" s="15">
        <f t="shared" si="0"/>
        <v>44470</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0" t="str">
        <f t="shared" si="2"/>
        <v>Fri</v>
      </c>
      <c r="B8" s="15">
        <f t="shared" si="0"/>
        <v>44471</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0" t="str">
        <f t="shared" si="2"/>
        <v>Sat</v>
      </c>
      <c r="B9" s="15">
        <f t="shared" si="0"/>
        <v>44472</v>
      </c>
      <c r="C9" s="17" t="str" cm="1">
        <f t="array" ref="C9">IF(OR(EXACT(B9,Specifications!$D$2:$D$32)),"Holiday",IF(A9="Sat","Weekend",IF(A9="Sun","Weekend","")))</f>
        <v>Weekend</v>
      </c>
      <c r="D9" s="21"/>
      <c r="E9" s="11">
        <f>IF(D9="",0,Specifications!$B$4)</f>
        <v>0</v>
      </c>
      <c r="F9" s="21"/>
      <c r="G9" s="11">
        <f t="shared" si="1"/>
        <v>0</v>
      </c>
      <c r="H9" s="11">
        <f>IF(C9="Fehlzeit",Specifications!$B$3,IF(C9="",Specifications!$B$3,))</f>
        <v>0</v>
      </c>
      <c r="I9" s="11">
        <f t="shared" si="3"/>
        <v>0</v>
      </c>
    </row>
    <row r="10" spans="1:9" x14ac:dyDescent="0.2">
      <c r="A10" s="10" t="str">
        <f t="shared" si="2"/>
        <v>Sun</v>
      </c>
      <c r="B10" s="15">
        <f t="shared" si="0"/>
        <v>44473</v>
      </c>
      <c r="C10" s="17" t="str" cm="1">
        <f t="array" ref="C10">IF(OR(EXACT(B10,Specifications!$D$2:$D$32)),"Holiday",IF(A10="Sat","Weekend",IF(A10="Sun","Weekend","")))</f>
        <v>Weekend</v>
      </c>
      <c r="D10" s="21"/>
      <c r="E10" s="11">
        <f>IF(D10="",0,Specifications!$B$4)</f>
        <v>0</v>
      </c>
      <c r="F10" s="21"/>
      <c r="G10" s="11">
        <f t="shared" si="1"/>
        <v>0</v>
      </c>
      <c r="H10" s="11">
        <f>IF(C10="Fehlzeit",Specifications!$B$3,IF(C10="",Specifications!$B$3,))</f>
        <v>0</v>
      </c>
      <c r="I10" s="11">
        <f t="shared" si="3"/>
        <v>0</v>
      </c>
    </row>
    <row r="11" spans="1:9" x14ac:dyDescent="0.2">
      <c r="A11" s="10" t="str">
        <f t="shared" si="2"/>
        <v>Mon</v>
      </c>
      <c r="B11" s="15">
        <f t="shared" si="0"/>
        <v>44474</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0" t="str">
        <f t="shared" si="2"/>
        <v>Tue</v>
      </c>
      <c r="B12" s="15">
        <f t="shared" si="0"/>
        <v>44475</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0" t="str">
        <f t="shared" si="2"/>
        <v>Wed</v>
      </c>
      <c r="B13" s="15">
        <f t="shared" si="0"/>
        <v>44476</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0" t="str">
        <f t="shared" si="2"/>
        <v>Thu</v>
      </c>
      <c r="B14" s="15">
        <f t="shared" si="0"/>
        <v>44477</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0" t="str">
        <f t="shared" si="2"/>
        <v>Fri</v>
      </c>
      <c r="B15" s="15">
        <f t="shared" si="0"/>
        <v>44478</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0" t="str">
        <f t="shared" si="2"/>
        <v>Sat</v>
      </c>
      <c r="B16" s="15">
        <f t="shared" si="0"/>
        <v>44479</v>
      </c>
      <c r="C16" s="17" t="str" cm="1">
        <f t="array" ref="C16">IF(OR(EXACT(B16,Specifications!$D$2:$D$32)),"Holiday",IF(A16="Sat","Weekend",IF(A16="Sun","Weekend","")))</f>
        <v>Weekend</v>
      </c>
      <c r="D16" s="21"/>
      <c r="E16" s="11">
        <f>IF(D16="",0,Specifications!$B$4)</f>
        <v>0</v>
      </c>
      <c r="F16" s="21"/>
      <c r="G16" s="11">
        <f t="shared" si="1"/>
        <v>0</v>
      </c>
      <c r="H16" s="11">
        <f>IF(C16="Fehlzeit",Specifications!$B$3,IF(C16="",Specifications!$B$3,))</f>
        <v>0</v>
      </c>
      <c r="I16" s="11">
        <f t="shared" si="3"/>
        <v>0</v>
      </c>
    </row>
    <row r="17" spans="1:9" x14ac:dyDescent="0.2">
      <c r="A17" s="10" t="str">
        <f t="shared" si="2"/>
        <v>Sun</v>
      </c>
      <c r="B17" s="15">
        <f t="shared" si="0"/>
        <v>44480</v>
      </c>
      <c r="C17" s="17" t="str" cm="1">
        <f t="array" ref="C17">IF(OR(EXACT(B17,Specifications!$D$2:$D$32)),"Holiday",IF(A17="Sat","Weekend",IF(A17="Sun","Weekend","")))</f>
        <v>Weekend</v>
      </c>
      <c r="D17" s="21"/>
      <c r="E17" s="11">
        <f>IF(D17="",0,Specifications!$B$4)</f>
        <v>0</v>
      </c>
      <c r="F17" s="21"/>
      <c r="G17" s="11">
        <f t="shared" si="1"/>
        <v>0</v>
      </c>
      <c r="H17" s="11">
        <f>IF(C17="Fehlzeit",Specifications!$B$3,IF(C17="",Specifications!$B$3,))</f>
        <v>0</v>
      </c>
      <c r="I17" s="11">
        <f t="shared" si="3"/>
        <v>0</v>
      </c>
    </row>
    <row r="18" spans="1:9" x14ac:dyDescent="0.2">
      <c r="A18" s="10" t="str">
        <f t="shared" si="2"/>
        <v>Mon</v>
      </c>
      <c r="B18" s="15">
        <f t="shared" si="0"/>
        <v>44481</v>
      </c>
      <c r="C18" s="17" t="str" cm="1">
        <f t="array" ref="C18">IF(OR(EXACT(B18,Specifications!$D$2:$D$32)),"Holiday",IF(A18="Sat","Weekend",IF(A18="Sun","Weekend","")))</f>
        <v>Holiday</v>
      </c>
      <c r="D18" s="21"/>
      <c r="E18" s="11">
        <f>IF(D18="",0,Specifications!$B$4)</f>
        <v>0</v>
      </c>
      <c r="F18" s="21"/>
      <c r="G18" s="11">
        <f t="shared" si="1"/>
        <v>0</v>
      </c>
      <c r="H18" s="11">
        <f>IF(C18="Fehlzeit",Specifications!$B$3,IF(C18="",Specifications!$B$3,))</f>
        <v>0</v>
      </c>
      <c r="I18" s="11">
        <f t="shared" si="3"/>
        <v>0</v>
      </c>
    </row>
    <row r="19" spans="1:9" x14ac:dyDescent="0.2">
      <c r="A19" s="10" t="str">
        <f t="shared" si="2"/>
        <v>Tue</v>
      </c>
      <c r="B19" s="15">
        <f t="shared" si="0"/>
        <v>44482</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0" t="str">
        <f t="shared" si="2"/>
        <v>Wed</v>
      </c>
      <c r="B20" s="15">
        <f t="shared" si="0"/>
        <v>44483</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0" t="str">
        <f t="shared" si="2"/>
        <v>Thu</v>
      </c>
      <c r="B21" s="15">
        <f t="shared" si="0"/>
        <v>44484</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0" t="str">
        <f t="shared" si="2"/>
        <v>Fri</v>
      </c>
      <c r="B22" s="15">
        <f t="shared" si="0"/>
        <v>44485</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0" t="str">
        <f t="shared" si="2"/>
        <v>Sat</v>
      </c>
      <c r="B23" s="15">
        <f t="shared" si="0"/>
        <v>44486</v>
      </c>
      <c r="C23" s="17" t="str" cm="1">
        <f t="array" ref="C23">IF(OR(EXACT(B23,Specifications!$D$2:$D$32)),"Holiday",IF(A23="Sat","Weekend",IF(A23="Sun","Weekend","")))</f>
        <v>Weekend</v>
      </c>
      <c r="D23" s="21"/>
      <c r="E23" s="11">
        <f>IF(D23="",0,Specifications!$B$4)</f>
        <v>0</v>
      </c>
      <c r="F23" s="21"/>
      <c r="G23" s="11">
        <f t="shared" si="1"/>
        <v>0</v>
      </c>
      <c r="H23" s="11">
        <f>IF(C23="Fehlzeit",Specifications!$B$3,IF(C23="",Specifications!$B$3,))</f>
        <v>0</v>
      </c>
      <c r="I23" s="11">
        <f t="shared" si="3"/>
        <v>0</v>
      </c>
    </row>
    <row r="24" spans="1:9" x14ac:dyDescent="0.2">
      <c r="A24" s="10" t="str">
        <f t="shared" si="2"/>
        <v>Sun</v>
      </c>
      <c r="B24" s="15">
        <f t="shared" si="0"/>
        <v>44487</v>
      </c>
      <c r="C24" s="17" t="str" cm="1">
        <f t="array" ref="C24">IF(OR(EXACT(B24,Specifications!$D$2:$D$32)),"Holiday",IF(A24="Sat","Weekend",IF(A24="Sun","Weekend","")))</f>
        <v>Weekend</v>
      </c>
      <c r="D24" s="21"/>
      <c r="E24" s="11">
        <f>IF(D24="",0,Specifications!$B$4)</f>
        <v>0</v>
      </c>
      <c r="F24" s="21"/>
      <c r="G24" s="11">
        <f t="shared" si="1"/>
        <v>0</v>
      </c>
      <c r="H24" s="11">
        <f>IF(C24="Fehlzeit",Specifications!$B$3,IF(C24="",Specifications!$B$3,))</f>
        <v>0</v>
      </c>
      <c r="I24" s="11">
        <f t="shared" si="3"/>
        <v>0</v>
      </c>
    </row>
    <row r="25" spans="1:9" x14ac:dyDescent="0.2">
      <c r="A25" s="10" t="str">
        <f t="shared" si="2"/>
        <v>Mon</v>
      </c>
      <c r="B25" s="15">
        <f t="shared" si="0"/>
        <v>44488</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0" t="str">
        <f t="shared" si="2"/>
        <v>Tue</v>
      </c>
      <c r="B26" s="15">
        <f t="shared" si="0"/>
        <v>44489</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0" t="str">
        <f t="shared" si="2"/>
        <v>Wed</v>
      </c>
      <c r="B27" s="15">
        <f t="shared" si="0"/>
        <v>44490</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0" t="str">
        <f t="shared" si="2"/>
        <v>Thu</v>
      </c>
      <c r="B28" s="15">
        <f t="shared" si="0"/>
        <v>44491</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0" t="str">
        <f t="shared" si="2"/>
        <v>Fri</v>
      </c>
      <c r="B29" s="15">
        <f t="shared" si="0"/>
        <v>44492</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0" t="str">
        <f t="shared" si="2"/>
        <v>Sat</v>
      </c>
      <c r="B30" s="15">
        <f t="shared" si="0"/>
        <v>44493</v>
      </c>
      <c r="C30" s="17" t="str" cm="1">
        <f t="array" ref="C30">IF(OR(EXACT(B30,Specifications!$D$2:$D$32)),"Holiday",IF(A30="Sat","Weekend",IF(A30="Sun","Weekend","")))</f>
        <v>Weekend</v>
      </c>
      <c r="D30" s="21"/>
      <c r="E30" s="11">
        <f>IF(D30="",0,Specifications!$B$4)</f>
        <v>0</v>
      </c>
      <c r="F30" s="21"/>
      <c r="G30" s="11">
        <f t="shared" si="1"/>
        <v>0</v>
      </c>
      <c r="H30" s="11">
        <f>IF(C30="Fehlzeit",Specifications!$B$3,IF(C30="",Specifications!$B$3,))</f>
        <v>0</v>
      </c>
      <c r="I30" s="11">
        <f t="shared" si="3"/>
        <v>0</v>
      </c>
    </row>
    <row r="31" spans="1:9" x14ac:dyDescent="0.2">
      <c r="A31" s="10" t="str">
        <f t="shared" si="2"/>
        <v>Sun</v>
      </c>
      <c r="B31" s="15">
        <f t="shared" si="0"/>
        <v>44494</v>
      </c>
      <c r="C31" s="17" t="str" cm="1">
        <f t="array" ref="C31">IF(OR(EXACT(B31,Specifications!$D$2:$D$32)),"Holiday",IF(A31="Sat","Weekend",IF(A31="Sun","Weekend","")))</f>
        <v>Weekend</v>
      </c>
      <c r="D31" s="21"/>
      <c r="E31" s="11">
        <f>IF(D31="",0,Specifications!$B$4)</f>
        <v>0</v>
      </c>
      <c r="F31" s="21"/>
      <c r="G31" s="11">
        <f t="shared" si="1"/>
        <v>0</v>
      </c>
      <c r="H31" s="11">
        <f>IF(C31="Fehlzeit",Specifications!$B$3,IF(C31="",Specifications!$B$3,))</f>
        <v>0</v>
      </c>
      <c r="I31" s="11">
        <f t="shared" si="3"/>
        <v>0</v>
      </c>
    </row>
    <row r="32" spans="1:9" x14ac:dyDescent="0.2">
      <c r="A32" s="10" t="str">
        <f t="shared" si="2"/>
        <v>Mon</v>
      </c>
      <c r="B32" s="15">
        <f t="shared" si="0"/>
        <v>44495</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0" t="str">
        <f t="shared" si="2"/>
        <v>Tue</v>
      </c>
      <c r="B33" s="15">
        <f t="shared" si="0"/>
        <v>44496</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0" t="str">
        <f t="shared" si="2"/>
        <v>Wed</v>
      </c>
      <c r="B34" s="15">
        <f t="shared" si="0"/>
        <v>44497</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0" t="str">
        <f t="shared" si="2"/>
        <v>Thu</v>
      </c>
      <c r="B35" s="15">
        <f t="shared" si="0"/>
        <v>44498</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0" t="str">
        <f t="shared" si="2"/>
        <v>Fri</v>
      </c>
      <c r="B36" s="15">
        <f t="shared" si="0"/>
        <v>44499</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11" priority="3">
      <formula>OR($C6="Sick",$C6="Missed")</formula>
    </cfRule>
    <cfRule type="expression" dxfId="10" priority="4">
      <formula>OR($C6="Weekend",$C6="Holiday")</formula>
    </cfRule>
  </conditionalFormatting>
  <conditionalFormatting sqref="A6:A36">
    <cfRule type="expression" dxfId="9" priority="1">
      <formula>OR($C6="Sick",$C6="Missed")</formula>
    </cfRule>
    <cfRule type="expression" dxfId="8"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1A98-54CC-4638-ADFA-071DD07AAE64}">
  <dimension ref="A1:I36"/>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44500</v>
      </c>
      <c r="E1" s="3">
        <f>Specifications!B2</f>
        <v>2025</v>
      </c>
      <c r="F1" s="4">
        <v>11</v>
      </c>
      <c r="G1" s="13" t="s">
        <v>4</v>
      </c>
      <c r="H1" s="13"/>
      <c r="I1" s="5">
        <f>SUM(G6:G36)</f>
        <v>0</v>
      </c>
    </row>
    <row r="2" spans="1:9" ht="14.25" x14ac:dyDescent="0.2">
      <c r="G2" s="14" t="s">
        <v>5</v>
      </c>
      <c r="H2" s="14"/>
      <c r="I2" s="6">
        <f>SUM(I6:I36)</f>
        <v>0</v>
      </c>
    </row>
    <row r="3" spans="1:9" ht="15.75" x14ac:dyDescent="0.25">
      <c r="B3" s="7" t="s">
        <v>6</v>
      </c>
      <c r="C3" s="8">
        <f>October!I3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Sat</v>
      </c>
      <c r="B6" s="15">
        <f t="shared" ref="B6:B36" si="0">DATE($E$1,$F$1,ROW()-5)</f>
        <v>44500</v>
      </c>
      <c r="C6" s="17" t="str" cm="1">
        <f t="array" ref="C6">IF(OR(EXACT(B6,Specifications!$D$2:$D$32)),"Holiday",IF(A6="Sat","Weekend",IF(A6="Sun","Weekend","")))</f>
        <v>Weekend</v>
      </c>
      <c r="D6" s="21"/>
      <c r="E6" s="11">
        <f>IF(D6="",0,Specifications!$B$4)</f>
        <v>0</v>
      </c>
      <c r="F6" s="21"/>
      <c r="G6" s="11">
        <f t="shared" ref="G6:G36" si="1">IF(D6="",0,IF(F6&gt;D6,F6-D6-E6,1+F6-D6-E6))</f>
        <v>0</v>
      </c>
      <c r="H6" s="11">
        <f>IF(C6="Fehlzeit",Specifications!$B$3,IF(C6="",Specifications!$B$3,))</f>
        <v>0</v>
      </c>
      <c r="I6" s="11">
        <f>IF(C6="Missed",G6-H6,IF(D6="",0,IF(G6&lt;&gt;0,G6-H6,)))</f>
        <v>0</v>
      </c>
    </row>
    <row r="7" spans="1:9" x14ac:dyDescent="0.2">
      <c r="A7" s="10" t="str">
        <f t="shared" ref="A7:A36" si="2">TEXT(B7,"[$-en-US]TTT")</f>
        <v>Sun</v>
      </c>
      <c r="B7" s="15">
        <f t="shared" si="0"/>
        <v>44501</v>
      </c>
      <c r="C7" s="17" t="str" cm="1">
        <f t="array" ref="C7">IF(OR(EXACT(B7,Specifications!$D$2:$D$32)),"Holiday",IF(A7="Sat","Weekend",IF(A7="Sun","Weekend","")))</f>
        <v>Weekend</v>
      </c>
      <c r="D7" s="21"/>
      <c r="E7" s="11">
        <f>IF(D7="",0,Specifications!$B$4)</f>
        <v>0</v>
      </c>
      <c r="F7" s="21"/>
      <c r="G7" s="11">
        <f t="shared" si="1"/>
        <v>0</v>
      </c>
      <c r="H7" s="11">
        <f>IF(C7="Fehlzeit",Specifications!$B$3,IF(C7="",Specifications!$B$3,))</f>
        <v>0</v>
      </c>
      <c r="I7" s="11">
        <f t="shared" ref="I7:I36" si="3">IF(C7="Missed",G7-H7,IF(D7="",0,IF(G7&lt;&gt;0,G7-H7,)))</f>
        <v>0</v>
      </c>
    </row>
    <row r="8" spans="1:9" x14ac:dyDescent="0.2">
      <c r="A8" s="10" t="str">
        <f t="shared" si="2"/>
        <v>Mon</v>
      </c>
      <c r="B8" s="15">
        <f t="shared" si="0"/>
        <v>44502</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0" t="str">
        <f t="shared" si="2"/>
        <v>Tue</v>
      </c>
      <c r="B9" s="15">
        <f t="shared" si="0"/>
        <v>44503</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0" t="str">
        <f t="shared" si="2"/>
        <v>Wed</v>
      </c>
      <c r="B10" s="15">
        <f t="shared" si="0"/>
        <v>44504</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0" t="str">
        <f t="shared" si="2"/>
        <v>Thu</v>
      </c>
      <c r="B11" s="15">
        <f t="shared" si="0"/>
        <v>44505</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0" t="str">
        <f t="shared" si="2"/>
        <v>Fri</v>
      </c>
      <c r="B12" s="15">
        <f t="shared" si="0"/>
        <v>44506</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0" t="str">
        <f t="shared" si="2"/>
        <v>Sat</v>
      </c>
      <c r="B13" s="15">
        <f t="shared" si="0"/>
        <v>44507</v>
      </c>
      <c r="C13" s="17" t="str" cm="1">
        <f t="array" ref="C13">IF(OR(EXACT(B13,Specifications!$D$2:$D$32)),"Holiday",IF(A13="Sat","Weekend",IF(A13="Sun","Weekend","")))</f>
        <v>Weekend</v>
      </c>
      <c r="D13" s="21"/>
      <c r="E13" s="11">
        <f>IF(D13="",0,Specifications!$B$4)</f>
        <v>0</v>
      </c>
      <c r="F13" s="21"/>
      <c r="G13" s="11">
        <f t="shared" si="1"/>
        <v>0</v>
      </c>
      <c r="H13" s="11">
        <f>IF(C13="Fehlzeit",Specifications!$B$3,IF(C13="",Specifications!$B$3,))</f>
        <v>0</v>
      </c>
      <c r="I13" s="11">
        <f t="shared" si="3"/>
        <v>0</v>
      </c>
    </row>
    <row r="14" spans="1:9" x14ac:dyDescent="0.2">
      <c r="A14" s="10" t="str">
        <f t="shared" si="2"/>
        <v>Sun</v>
      </c>
      <c r="B14" s="15">
        <f t="shared" si="0"/>
        <v>44508</v>
      </c>
      <c r="C14" s="17" t="str" cm="1">
        <f t="array" ref="C14">IF(OR(EXACT(B14,Specifications!$D$2:$D$32)),"Holiday",IF(A14="Sat","Weekend",IF(A14="Sun","Weekend","")))</f>
        <v>Weekend</v>
      </c>
      <c r="D14" s="21"/>
      <c r="E14" s="11">
        <f>IF(D14="",0,Specifications!$B$4)</f>
        <v>0</v>
      </c>
      <c r="F14" s="21"/>
      <c r="G14" s="11">
        <f t="shared" si="1"/>
        <v>0</v>
      </c>
      <c r="H14" s="11">
        <f>IF(C14="Fehlzeit",Specifications!$B$3,IF(C14="",Specifications!$B$3,))</f>
        <v>0</v>
      </c>
      <c r="I14" s="11">
        <f t="shared" si="3"/>
        <v>0</v>
      </c>
    </row>
    <row r="15" spans="1:9" x14ac:dyDescent="0.2">
      <c r="A15" s="10" t="str">
        <f t="shared" si="2"/>
        <v>Mon</v>
      </c>
      <c r="B15" s="15">
        <f t="shared" si="0"/>
        <v>44509</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0" t="str">
        <f t="shared" si="2"/>
        <v>Tue</v>
      </c>
      <c r="B16" s="15">
        <f t="shared" si="0"/>
        <v>44510</v>
      </c>
      <c r="C16" s="17" t="str" cm="1">
        <f t="array" ref="C16">IF(OR(EXACT(B16,Specifications!$D$2:$D$32)),"Holiday",IF(A16="Sat","Weekend",IF(A16="Sun","Weekend","")))</f>
        <v>Holiday</v>
      </c>
      <c r="D16" s="21"/>
      <c r="E16" s="11">
        <f>IF(D16="",0,Specifications!$B$4)</f>
        <v>0</v>
      </c>
      <c r="F16" s="21"/>
      <c r="G16" s="11">
        <f t="shared" si="1"/>
        <v>0</v>
      </c>
      <c r="H16" s="11">
        <f>IF(C16="Fehlzeit",Specifications!$B$3,IF(C16="",Specifications!$B$3,))</f>
        <v>0</v>
      </c>
      <c r="I16" s="11">
        <f t="shared" si="3"/>
        <v>0</v>
      </c>
    </row>
    <row r="17" spans="1:9" x14ac:dyDescent="0.2">
      <c r="A17" s="10" t="str">
        <f t="shared" si="2"/>
        <v>Wed</v>
      </c>
      <c r="B17" s="15">
        <f t="shared" si="0"/>
        <v>44511</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0" t="str">
        <f t="shared" si="2"/>
        <v>Thu</v>
      </c>
      <c r="B18" s="15">
        <f t="shared" si="0"/>
        <v>44512</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0" t="str">
        <f t="shared" si="2"/>
        <v>Fri</v>
      </c>
      <c r="B19" s="15">
        <f t="shared" si="0"/>
        <v>44513</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0" t="str">
        <f t="shared" si="2"/>
        <v>Sat</v>
      </c>
      <c r="B20" s="15">
        <f t="shared" si="0"/>
        <v>44514</v>
      </c>
      <c r="C20" s="17" t="str" cm="1">
        <f t="array" ref="C20">IF(OR(EXACT(B20,Specifications!$D$2:$D$32)),"Holiday",IF(A20="Sat","Weekend",IF(A20="Sun","Weekend","")))</f>
        <v>Weekend</v>
      </c>
      <c r="D20" s="21"/>
      <c r="E20" s="11">
        <f>IF(D20="",0,Specifications!$B$4)</f>
        <v>0</v>
      </c>
      <c r="F20" s="21"/>
      <c r="G20" s="11">
        <f t="shared" si="1"/>
        <v>0</v>
      </c>
      <c r="H20" s="11">
        <f>IF(C20="Fehlzeit",Specifications!$B$3,IF(C20="",Specifications!$B$3,))</f>
        <v>0</v>
      </c>
      <c r="I20" s="11">
        <f t="shared" si="3"/>
        <v>0</v>
      </c>
    </row>
    <row r="21" spans="1:9" x14ac:dyDescent="0.2">
      <c r="A21" s="10" t="str">
        <f t="shared" si="2"/>
        <v>Sun</v>
      </c>
      <c r="B21" s="15">
        <f t="shared" si="0"/>
        <v>44515</v>
      </c>
      <c r="C21" s="17" t="str" cm="1">
        <f t="array" ref="C21">IF(OR(EXACT(B21,Specifications!$D$2:$D$32)),"Holiday",IF(A21="Sat","Weekend",IF(A21="Sun","Weekend","")))</f>
        <v>Weekend</v>
      </c>
      <c r="D21" s="21"/>
      <c r="E21" s="11">
        <f>IF(D21="",0,Specifications!$B$4)</f>
        <v>0</v>
      </c>
      <c r="F21" s="21"/>
      <c r="G21" s="11">
        <f t="shared" si="1"/>
        <v>0</v>
      </c>
      <c r="H21" s="11">
        <f>IF(C21="Fehlzeit",Specifications!$B$3,IF(C21="",Specifications!$B$3,))</f>
        <v>0</v>
      </c>
      <c r="I21" s="11">
        <f t="shared" si="3"/>
        <v>0</v>
      </c>
    </row>
    <row r="22" spans="1:9" x14ac:dyDescent="0.2">
      <c r="A22" s="10" t="str">
        <f t="shared" si="2"/>
        <v>Mon</v>
      </c>
      <c r="B22" s="15">
        <f t="shared" si="0"/>
        <v>44516</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0" t="str">
        <f t="shared" si="2"/>
        <v>Tue</v>
      </c>
      <c r="B23" s="15">
        <f t="shared" si="0"/>
        <v>44517</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0" t="str">
        <f t="shared" si="2"/>
        <v>Wed</v>
      </c>
      <c r="B24" s="15">
        <f t="shared" si="0"/>
        <v>44518</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0" t="str">
        <f t="shared" si="2"/>
        <v>Thu</v>
      </c>
      <c r="B25" s="15">
        <f t="shared" si="0"/>
        <v>44519</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0" t="str">
        <f t="shared" si="2"/>
        <v>Fri</v>
      </c>
      <c r="B26" s="15">
        <f t="shared" si="0"/>
        <v>44520</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0" t="str">
        <f t="shared" si="2"/>
        <v>Sat</v>
      </c>
      <c r="B27" s="15">
        <f t="shared" si="0"/>
        <v>44521</v>
      </c>
      <c r="C27" s="17" t="str" cm="1">
        <f t="array" ref="C27">IF(OR(EXACT(B27,Specifications!$D$2:$D$32)),"Holiday",IF(A27="Sat","Weekend",IF(A27="Sun","Weekend","")))</f>
        <v>Weekend</v>
      </c>
      <c r="D27" s="21"/>
      <c r="E27" s="11">
        <f>IF(D27="",0,Specifications!$B$4)</f>
        <v>0</v>
      </c>
      <c r="F27" s="21"/>
      <c r="G27" s="11">
        <f t="shared" si="1"/>
        <v>0</v>
      </c>
      <c r="H27" s="11">
        <f>IF(C27="Fehlzeit",Specifications!$B$3,IF(C27="",Specifications!$B$3,))</f>
        <v>0</v>
      </c>
      <c r="I27" s="11">
        <f t="shared" si="3"/>
        <v>0</v>
      </c>
    </row>
    <row r="28" spans="1:9" x14ac:dyDescent="0.2">
      <c r="A28" s="10" t="str">
        <f t="shared" si="2"/>
        <v>Sun</v>
      </c>
      <c r="B28" s="15">
        <f t="shared" si="0"/>
        <v>44522</v>
      </c>
      <c r="C28" s="17" t="str" cm="1">
        <f t="array" ref="C28">IF(OR(EXACT(B28,Specifications!$D$2:$D$32)),"Holiday",IF(A28="Sat","Weekend",IF(A28="Sun","Weekend","")))</f>
        <v>Weekend</v>
      </c>
      <c r="D28" s="21"/>
      <c r="E28" s="11">
        <f>IF(D28="",0,Specifications!$B$4)</f>
        <v>0</v>
      </c>
      <c r="F28" s="21"/>
      <c r="G28" s="11">
        <f t="shared" si="1"/>
        <v>0</v>
      </c>
      <c r="H28" s="11">
        <f>IF(C28="Fehlzeit",Specifications!$B$3,IF(C28="",Specifications!$B$3,))</f>
        <v>0</v>
      </c>
      <c r="I28" s="11">
        <f t="shared" si="3"/>
        <v>0</v>
      </c>
    </row>
    <row r="29" spans="1:9" x14ac:dyDescent="0.2">
      <c r="A29" s="10" t="str">
        <f t="shared" si="2"/>
        <v>Mon</v>
      </c>
      <c r="B29" s="15">
        <f t="shared" si="0"/>
        <v>44523</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0" t="str">
        <f t="shared" si="2"/>
        <v>Tue</v>
      </c>
      <c r="B30" s="15">
        <f t="shared" si="0"/>
        <v>44524</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0" t="str">
        <f t="shared" si="2"/>
        <v>Wed</v>
      </c>
      <c r="B31" s="15">
        <f t="shared" si="0"/>
        <v>44525</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0" t="str">
        <f t="shared" si="2"/>
        <v>Thu</v>
      </c>
      <c r="B32" s="15">
        <f t="shared" si="0"/>
        <v>44526</v>
      </c>
      <c r="C32" s="17" t="str" cm="1">
        <f t="array" ref="C32">IF(OR(EXACT(B32,Specifications!$D$2:$D$32)),"Holiday",IF(A32="Sat","Weekend",IF(A32="Sun","Weekend","")))</f>
        <v>Holiday</v>
      </c>
      <c r="D32" s="21"/>
      <c r="E32" s="11">
        <f>IF(D32="",0,Specifications!$B$4)</f>
        <v>0</v>
      </c>
      <c r="F32" s="21"/>
      <c r="G32" s="11">
        <f t="shared" si="1"/>
        <v>0</v>
      </c>
      <c r="H32" s="11">
        <f>IF(C32="Fehlzeit",Specifications!$B$3,IF(C32="",Specifications!$B$3,))</f>
        <v>0</v>
      </c>
      <c r="I32" s="11">
        <f t="shared" si="3"/>
        <v>0</v>
      </c>
    </row>
    <row r="33" spans="1:9" x14ac:dyDescent="0.2">
      <c r="A33" s="10" t="str">
        <f t="shared" si="2"/>
        <v>Fri</v>
      </c>
      <c r="B33" s="15">
        <f t="shared" si="0"/>
        <v>44527</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0" t="str">
        <f t="shared" si="2"/>
        <v>Sat</v>
      </c>
      <c r="B34" s="15">
        <f t="shared" si="0"/>
        <v>44528</v>
      </c>
      <c r="C34" s="17" t="str" cm="1">
        <f t="array" ref="C34">IF(OR(EXACT(B34,Specifications!$D$2:$D$32)),"Holiday",IF(A34="Sat","Weekend",IF(A34="Sun","Weekend","")))</f>
        <v>Weekend</v>
      </c>
      <c r="D34" s="21"/>
      <c r="E34" s="11">
        <f>IF(D34="",0,Specifications!$B$4)</f>
        <v>0</v>
      </c>
      <c r="F34" s="21"/>
      <c r="G34" s="11">
        <f t="shared" si="1"/>
        <v>0</v>
      </c>
      <c r="H34" s="11">
        <f>IF(C34="Fehlzeit",Specifications!$B$3,IF(C34="",Specifications!$B$3,))</f>
        <v>0</v>
      </c>
      <c r="I34" s="11">
        <f t="shared" si="3"/>
        <v>0</v>
      </c>
    </row>
    <row r="35" spans="1:9" x14ac:dyDescent="0.2">
      <c r="A35" s="10" t="str">
        <f t="shared" si="2"/>
        <v>Sun</v>
      </c>
      <c r="B35" s="15">
        <f t="shared" si="0"/>
        <v>44529</v>
      </c>
      <c r="C35" s="17" t="str" cm="1">
        <f t="array" ref="C35">IF(OR(EXACT(B35,Specifications!$D$2:$D$32)),"Holiday",IF(A35="Sat","Weekend",IF(A35="Sun","Weekend","")))</f>
        <v>Weekend</v>
      </c>
      <c r="D35" s="21"/>
      <c r="E35" s="11">
        <f>IF(D35="",0,Specifications!$B$4)</f>
        <v>0</v>
      </c>
      <c r="F35" s="21"/>
      <c r="G35" s="11">
        <f t="shared" si="1"/>
        <v>0</v>
      </c>
      <c r="H35" s="11">
        <f>IF(C35="Fehlzeit",Specifications!$B$3,IF(C35="",Specifications!$B$3,))</f>
        <v>0</v>
      </c>
      <c r="I35" s="11">
        <f t="shared" si="3"/>
        <v>0</v>
      </c>
    </row>
    <row r="36" spans="1:9" x14ac:dyDescent="0.2">
      <c r="A36" s="10" t="str">
        <f t="shared" si="2"/>
        <v>Mon</v>
      </c>
      <c r="B36" s="15">
        <f t="shared" si="0"/>
        <v>44530</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7" priority="3">
      <formula>OR($C6="Sick",$C6="Missed")</formula>
    </cfRule>
    <cfRule type="expression" dxfId="6" priority="4">
      <formula>OR($C6="Weekend",$C6="Holiday")</formula>
    </cfRule>
  </conditionalFormatting>
  <conditionalFormatting sqref="A6:A36">
    <cfRule type="expression" dxfId="5" priority="1">
      <formula>OR($C6="Sick",$C6="Missed")</formula>
    </cfRule>
    <cfRule type="expression" dxfId="4"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24C7-8BE4-4CFD-B5EC-334E011A82C8}">
  <dimension ref="A1:I36"/>
  <sheetViews>
    <sheetView zoomScaleNormal="100" workbookViewId="0">
      <selection activeCell="N15" sqref="N15"/>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44530</v>
      </c>
      <c r="E1" s="3">
        <f>Specifications!B2</f>
        <v>2025</v>
      </c>
      <c r="F1" s="4">
        <v>12</v>
      </c>
      <c r="G1" s="13" t="s">
        <v>4</v>
      </c>
      <c r="H1" s="13"/>
      <c r="I1" s="5">
        <f>SUM(G6:G36)</f>
        <v>0</v>
      </c>
    </row>
    <row r="2" spans="1:9" ht="14.25" x14ac:dyDescent="0.2">
      <c r="G2" s="14" t="s">
        <v>5</v>
      </c>
      <c r="H2" s="14"/>
      <c r="I2" s="6">
        <f>SUM(I6:I36)</f>
        <v>0</v>
      </c>
    </row>
    <row r="3" spans="1:9" ht="15.75" x14ac:dyDescent="0.25">
      <c r="B3" s="7" t="s">
        <v>6</v>
      </c>
      <c r="C3" s="8">
        <f>November!I3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Mon</v>
      </c>
      <c r="B6" s="15">
        <f t="shared" ref="B6:B36" si="0">DATE($E$1,$F$1,ROW()-5)</f>
        <v>44530</v>
      </c>
      <c r="C6" s="17" t="str" cm="1">
        <f t="array" ref="C6">IF(OR(EXACT(B6,Specifications!$D$2:$D$32)),"Holiday",IF(A6="Sat","Weekend",IF(A6="Sun","Weekend","")))</f>
        <v/>
      </c>
      <c r="D6" s="21"/>
      <c r="E6" s="11">
        <f>IF(D6="",0,Specifications!$B$4)</f>
        <v>0</v>
      </c>
      <c r="F6" s="21"/>
      <c r="G6" s="11">
        <f t="shared" ref="G6:G36" si="1">IF(D6="",0,IF(F6&gt;D6,F6-D6-E6,1+F6-D6-E6))</f>
        <v>0</v>
      </c>
      <c r="H6" s="11">
        <f>IF(C6="Fehlzeit",Specifications!$B$3,IF(C6="",Specifications!$B$3,))</f>
        <v>0.33333333333333331</v>
      </c>
      <c r="I6" s="11">
        <f>IF(C6="Missed",G6-H6,IF(D6="",0,IF(G6&lt;&gt;0,G6-H6,)))</f>
        <v>0</v>
      </c>
    </row>
    <row r="7" spans="1:9" x14ac:dyDescent="0.2">
      <c r="A7" s="10" t="str">
        <f t="shared" ref="A7:A36" si="2">TEXT(B7,"[$-en-US]TTT")</f>
        <v>Tue</v>
      </c>
      <c r="B7" s="15">
        <f t="shared" si="0"/>
        <v>44531</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0" t="str">
        <f t="shared" si="2"/>
        <v>Wed</v>
      </c>
      <c r="B8" s="15">
        <f t="shared" si="0"/>
        <v>44532</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0" t="str">
        <f t="shared" si="2"/>
        <v>Thu</v>
      </c>
      <c r="B9" s="15">
        <f t="shared" si="0"/>
        <v>44533</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0" t="str">
        <f t="shared" si="2"/>
        <v>Fri</v>
      </c>
      <c r="B10" s="15">
        <f t="shared" si="0"/>
        <v>44534</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0" t="str">
        <f t="shared" si="2"/>
        <v>Sat</v>
      </c>
      <c r="B11" s="15">
        <f t="shared" si="0"/>
        <v>44535</v>
      </c>
      <c r="C11" s="17" t="str" cm="1">
        <f t="array" ref="C11">IF(OR(EXACT(B11,Specifications!$D$2:$D$32)),"Holiday",IF(A11="Sat","Weekend",IF(A11="Sun","Weekend","")))</f>
        <v>Weekend</v>
      </c>
      <c r="D11" s="21"/>
      <c r="E11" s="11">
        <f>IF(D11="",0,Specifications!$B$4)</f>
        <v>0</v>
      </c>
      <c r="F11" s="21"/>
      <c r="G11" s="11">
        <f t="shared" si="1"/>
        <v>0</v>
      </c>
      <c r="H11" s="11">
        <f>IF(C11="Fehlzeit",Specifications!$B$3,IF(C11="",Specifications!$B$3,))</f>
        <v>0</v>
      </c>
      <c r="I11" s="11">
        <f t="shared" si="3"/>
        <v>0</v>
      </c>
    </row>
    <row r="12" spans="1:9" x14ac:dyDescent="0.2">
      <c r="A12" s="10" t="str">
        <f t="shared" si="2"/>
        <v>Sun</v>
      </c>
      <c r="B12" s="15">
        <f t="shared" si="0"/>
        <v>44536</v>
      </c>
      <c r="C12" s="17" t="str" cm="1">
        <f t="array" ref="C12">IF(OR(EXACT(B12,Specifications!$D$2:$D$32)),"Holiday",IF(A12="Sat","Weekend",IF(A12="Sun","Weekend","")))</f>
        <v>Weekend</v>
      </c>
      <c r="D12" s="21"/>
      <c r="E12" s="11">
        <f>IF(D12="",0,Specifications!$B$4)</f>
        <v>0</v>
      </c>
      <c r="F12" s="21"/>
      <c r="G12" s="11">
        <f t="shared" si="1"/>
        <v>0</v>
      </c>
      <c r="H12" s="11">
        <f>IF(C12="Fehlzeit",Specifications!$B$3,IF(C12="",Specifications!$B$3,))</f>
        <v>0</v>
      </c>
      <c r="I12" s="11">
        <f t="shared" si="3"/>
        <v>0</v>
      </c>
    </row>
    <row r="13" spans="1:9" x14ac:dyDescent="0.2">
      <c r="A13" s="10" t="str">
        <f t="shared" si="2"/>
        <v>Mon</v>
      </c>
      <c r="B13" s="15">
        <f t="shared" si="0"/>
        <v>44537</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0" t="str">
        <f t="shared" si="2"/>
        <v>Tue</v>
      </c>
      <c r="B14" s="15">
        <f t="shared" si="0"/>
        <v>44538</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0" t="str">
        <f t="shared" si="2"/>
        <v>Wed</v>
      </c>
      <c r="B15" s="15">
        <f t="shared" si="0"/>
        <v>44539</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0" t="str">
        <f t="shared" si="2"/>
        <v>Thu</v>
      </c>
      <c r="B16" s="15">
        <f t="shared" si="0"/>
        <v>44540</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0" t="str">
        <f t="shared" si="2"/>
        <v>Fri</v>
      </c>
      <c r="B17" s="15">
        <f t="shared" si="0"/>
        <v>44541</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0" t="str">
        <f t="shared" si="2"/>
        <v>Sat</v>
      </c>
      <c r="B18" s="15">
        <f t="shared" si="0"/>
        <v>44542</v>
      </c>
      <c r="C18" s="17" t="str" cm="1">
        <f t="array" ref="C18">IF(OR(EXACT(B18,Specifications!$D$2:$D$32)),"Holiday",IF(A18="Sat","Weekend",IF(A18="Sun","Weekend","")))</f>
        <v>Weekend</v>
      </c>
      <c r="D18" s="21"/>
      <c r="E18" s="11">
        <f>IF(D18="",0,Specifications!$B$4)</f>
        <v>0</v>
      </c>
      <c r="F18" s="21"/>
      <c r="G18" s="11">
        <f t="shared" si="1"/>
        <v>0</v>
      </c>
      <c r="H18" s="11">
        <f>IF(C18="Fehlzeit",Specifications!$B$3,IF(C18="",Specifications!$B$3,))</f>
        <v>0</v>
      </c>
      <c r="I18" s="11">
        <f t="shared" si="3"/>
        <v>0</v>
      </c>
    </row>
    <row r="19" spans="1:9" x14ac:dyDescent="0.2">
      <c r="A19" s="10" t="str">
        <f t="shared" si="2"/>
        <v>Sun</v>
      </c>
      <c r="B19" s="15">
        <f t="shared" si="0"/>
        <v>44543</v>
      </c>
      <c r="C19" s="17" t="str" cm="1">
        <f t="array" ref="C19">IF(OR(EXACT(B19,Specifications!$D$2:$D$32)),"Holiday",IF(A19="Sat","Weekend",IF(A19="Sun","Weekend","")))</f>
        <v>Weekend</v>
      </c>
      <c r="D19" s="21"/>
      <c r="E19" s="11">
        <f>IF(D19="",0,Specifications!$B$4)</f>
        <v>0</v>
      </c>
      <c r="F19" s="21"/>
      <c r="G19" s="11">
        <f t="shared" si="1"/>
        <v>0</v>
      </c>
      <c r="H19" s="11">
        <f>IF(C19="Fehlzeit",Specifications!$B$3,IF(C19="",Specifications!$B$3,))</f>
        <v>0</v>
      </c>
      <c r="I19" s="11">
        <f t="shared" si="3"/>
        <v>0</v>
      </c>
    </row>
    <row r="20" spans="1:9" x14ac:dyDescent="0.2">
      <c r="A20" s="10" t="str">
        <f t="shared" si="2"/>
        <v>Mon</v>
      </c>
      <c r="B20" s="15">
        <f t="shared" si="0"/>
        <v>44544</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0" t="str">
        <f t="shared" si="2"/>
        <v>Tue</v>
      </c>
      <c r="B21" s="15">
        <f t="shared" si="0"/>
        <v>44545</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0" t="str">
        <f t="shared" si="2"/>
        <v>Wed</v>
      </c>
      <c r="B22" s="15">
        <f t="shared" si="0"/>
        <v>44546</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0" t="str">
        <f t="shared" si="2"/>
        <v>Thu</v>
      </c>
      <c r="B23" s="15">
        <f t="shared" si="0"/>
        <v>44547</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0" t="str">
        <f t="shared" si="2"/>
        <v>Fri</v>
      </c>
      <c r="B24" s="15">
        <f t="shared" si="0"/>
        <v>44548</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0" t="str">
        <f t="shared" si="2"/>
        <v>Sat</v>
      </c>
      <c r="B25" s="15">
        <f t="shared" si="0"/>
        <v>44549</v>
      </c>
      <c r="C25" s="17" t="str" cm="1">
        <f t="array" ref="C25">IF(OR(EXACT(B25,Specifications!$D$2:$D$32)),"Holiday",IF(A25="Sat","Weekend",IF(A25="Sun","Weekend","")))</f>
        <v>Weekend</v>
      </c>
      <c r="D25" s="21"/>
      <c r="E25" s="11">
        <f>IF(D25="",0,Specifications!$B$4)</f>
        <v>0</v>
      </c>
      <c r="F25" s="21"/>
      <c r="G25" s="11">
        <f t="shared" si="1"/>
        <v>0</v>
      </c>
      <c r="H25" s="11">
        <f>IF(C25="Fehlzeit",Specifications!$B$3,IF(C25="",Specifications!$B$3,))</f>
        <v>0</v>
      </c>
      <c r="I25" s="11">
        <f t="shared" si="3"/>
        <v>0</v>
      </c>
    </row>
    <row r="26" spans="1:9" x14ac:dyDescent="0.2">
      <c r="A26" s="10" t="str">
        <f t="shared" si="2"/>
        <v>Sun</v>
      </c>
      <c r="B26" s="15">
        <f t="shared" si="0"/>
        <v>44550</v>
      </c>
      <c r="C26" s="17" t="str" cm="1">
        <f t="array" ref="C26">IF(OR(EXACT(B26,Specifications!$D$2:$D$32)),"Holiday",IF(A26="Sat","Weekend",IF(A26="Sun","Weekend","")))</f>
        <v>Weekend</v>
      </c>
      <c r="D26" s="21"/>
      <c r="E26" s="11">
        <f>IF(D26="",0,Specifications!$B$4)</f>
        <v>0</v>
      </c>
      <c r="F26" s="21"/>
      <c r="G26" s="11">
        <f t="shared" si="1"/>
        <v>0</v>
      </c>
      <c r="H26" s="11">
        <f>IF(C26="Fehlzeit",Specifications!$B$3,IF(C26="",Specifications!$B$3,))</f>
        <v>0</v>
      </c>
      <c r="I26" s="11">
        <f t="shared" si="3"/>
        <v>0</v>
      </c>
    </row>
    <row r="27" spans="1:9" x14ac:dyDescent="0.2">
      <c r="A27" s="10" t="str">
        <f t="shared" si="2"/>
        <v>Mon</v>
      </c>
      <c r="B27" s="15">
        <f t="shared" si="0"/>
        <v>44551</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0" t="str">
        <f t="shared" si="2"/>
        <v>Tue</v>
      </c>
      <c r="B28" s="15">
        <f t="shared" si="0"/>
        <v>44552</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0" t="str">
        <f t="shared" si="2"/>
        <v>Wed</v>
      </c>
      <c r="B29" s="15">
        <f t="shared" si="0"/>
        <v>44553</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0" t="str">
        <f t="shared" si="2"/>
        <v>Thu</v>
      </c>
      <c r="B30" s="15">
        <f t="shared" si="0"/>
        <v>44554</v>
      </c>
      <c r="C30" s="17" t="str" cm="1">
        <f t="array" ref="C30">IF(OR(EXACT(B30,Specifications!$D$2:$D$32)),"Holiday",IF(A30="Sat","Weekend",IF(A30="Sun","Weekend","")))</f>
        <v>Holiday</v>
      </c>
      <c r="D30" s="21"/>
      <c r="E30" s="11">
        <f>IF(D30="",0,Specifications!$B$4)</f>
        <v>0</v>
      </c>
      <c r="F30" s="21"/>
      <c r="G30" s="11">
        <f t="shared" si="1"/>
        <v>0</v>
      </c>
      <c r="H30" s="11">
        <f>IF(C30="Fehlzeit",Specifications!$B$3,IF(C30="",Specifications!$B$3,))</f>
        <v>0</v>
      </c>
      <c r="I30" s="11">
        <f t="shared" si="3"/>
        <v>0</v>
      </c>
    </row>
    <row r="31" spans="1:9" x14ac:dyDescent="0.2">
      <c r="A31" s="10" t="str">
        <f t="shared" si="2"/>
        <v>Fri</v>
      </c>
      <c r="B31" s="15">
        <f t="shared" si="0"/>
        <v>44555</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0" t="str">
        <f t="shared" si="2"/>
        <v>Sat</v>
      </c>
      <c r="B32" s="15">
        <f t="shared" si="0"/>
        <v>44556</v>
      </c>
      <c r="C32" s="17" t="str" cm="1">
        <f t="array" ref="C32">IF(OR(EXACT(B32,Specifications!$D$2:$D$32)),"Holiday",IF(A32="Sat","Weekend",IF(A32="Sun","Weekend","")))</f>
        <v>Weekend</v>
      </c>
      <c r="D32" s="21"/>
      <c r="E32" s="11">
        <f>IF(D32="",0,Specifications!$B$4)</f>
        <v>0</v>
      </c>
      <c r="F32" s="21"/>
      <c r="G32" s="11">
        <f t="shared" si="1"/>
        <v>0</v>
      </c>
      <c r="H32" s="11">
        <f>IF(C32="Fehlzeit",Specifications!$B$3,IF(C32="",Specifications!$B$3,))</f>
        <v>0</v>
      </c>
      <c r="I32" s="11">
        <f t="shared" si="3"/>
        <v>0</v>
      </c>
    </row>
    <row r="33" spans="1:9" x14ac:dyDescent="0.2">
      <c r="A33" s="10" t="str">
        <f t="shared" si="2"/>
        <v>Sun</v>
      </c>
      <c r="B33" s="15">
        <f t="shared" si="0"/>
        <v>44557</v>
      </c>
      <c r="C33" s="17" t="str" cm="1">
        <f t="array" ref="C33">IF(OR(EXACT(B33,Specifications!$D$2:$D$32)),"Holiday",IF(A33="Sat","Weekend",IF(A33="Sun","Weekend","")))</f>
        <v>Weekend</v>
      </c>
      <c r="D33" s="21"/>
      <c r="E33" s="11">
        <f>IF(D33="",0,Specifications!$B$4)</f>
        <v>0</v>
      </c>
      <c r="F33" s="21"/>
      <c r="G33" s="11">
        <f t="shared" si="1"/>
        <v>0</v>
      </c>
      <c r="H33" s="11">
        <f>IF(C33="Fehlzeit",Specifications!$B$3,IF(C33="",Specifications!$B$3,))</f>
        <v>0</v>
      </c>
      <c r="I33" s="11">
        <f t="shared" si="3"/>
        <v>0</v>
      </c>
    </row>
    <row r="34" spans="1:9" x14ac:dyDescent="0.2">
      <c r="A34" s="10" t="str">
        <f t="shared" si="2"/>
        <v>Mon</v>
      </c>
      <c r="B34" s="15">
        <f t="shared" si="0"/>
        <v>44558</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0" t="str">
        <f t="shared" si="2"/>
        <v>Tue</v>
      </c>
      <c r="B35" s="15">
        <f t="shared" si="0"/>
        <v>44559</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0" t="str">
        <f t="shared" si="2"/>
        <v>Wed</v>
      </c>
      <c r="B36" s="15">
        <f t="shared" si="0"/>
        <v>44560</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3" priority="3">
      <formula>OR($C6="Sick",$C6="Missed")</formula>
    </cfRule>
    <cfRule type="expression" dxfId="2" priority="4">
      <formula>OR($C6="Weekend",$C6="Holiday")</formula>
    </cfRule>
  </conditionalFormatting>
  <conditionalFormatting sqref="A6:A36">
    <cfRule type="expression" dxfId="1" priority="1">
      <formula>OR($C6="Sick",$C6="Missed")</formula>
    </cfRule>
    <cfRule type="expression" dxfId="0"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tabSelected="1" zoomScaleNormal="100" workbookViewId="0">
      <selection activeCell="D39" sqref="D39"/>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44196</v>
      </c>
      <c r="E1" s="3">
        <f>Specifications!B2</f>
        <v>2025</v>
      </c>
      <c r="F1" s="4">
        <v>1</v>
      </c>
      <c r="G1" s="13" t="s">
        <v>4</v>
      </c>
      <c r="H1" s="13"/>
      <c r="I1" s="5">
        <f>SUM(G6:G36)</f>
        <v>0</v>
      </c>
    </row>
    <row r="2" spans="1:9" ht="14.25" x14ac:dyDescent="0.2">
      <c r="G2" s="14" t="s">
        <v>5</v>
      </c>
      <c r="H2" s="14"/>
      <c r="I2" s="6">
        <f>SUM(I6:I36)</f>
        <v>0</v>
      </c>
    </row>
    <row r="3" spans="1:9" ht="15.75" x14ac:dyDescent="0.25">
      <c r="B3" s="7" t="s">
        <v>6</v>
      </c>
      <c r="C3" s="8">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Wed</v>
      </c>
      <c r="B6" s="15">
        <f t="shared" ref="B6:B36" si="0">DATE($E$1,$F$1,ROW()-5)</f>
        <v>44196</v>
      </c>
      <c r="C6" s="17" t="str" cm="1">
        <f t="array" ref="C6">IF(OR(EXACT(B6,Specifications!$D$2:$D$32)),"Holiday",IF(A6="Sat","Weekend",IF(A6="Sun","Weekend","")))</f>
        <v>Holiday</v>
      </c>
      <c r="D6" s="21"/>
      <c r="E6" s="11">
        <f>IF(D6="",0,Specifications!$B$4)</f>
        <v>0</v>
      </c>
      <c r="F6" s="21"/>
      <c r="G6" s="11">
        <f t="shared" ref="G6:G36" si="1">IF(D6="",0,IF(F6&gt;D6,F6-D6-E6,1+F6-D6-E6))</f>
        <v>0</v>
      </c>
      <c r="H6" s="11">
        <f>IF(C6="Fehlzeit",Specifications!$B$3,IF(C6="",Specifications!$B$3,))</f>
        <v>0</v>
      </c>
      <c r="I6" s="11">
        <f>IF(C6="Missed",G6-H6,IF(D6="",0,IF(G6&lt;&gt;0,G6-H6,)))</f>
        <v>0</v>
      </c>
    </row>
    <row r="7" spans="1:9" x14ac:dyDescent="0.2">
      <c r="A7" s="17" t="str">
        <f t="shared" ref="A7:A36" si="2">TEXT(B7,"[$-en-US]TTT")</f>
        <v>Thu</v>
      </c>
      <c r="B7" s="15">
        <f t="shared" si="0"/>
        <v>44197</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7" t="str">
        <f t="shared" si="2"/>
        <v>Fri</v>
      </c>
      <c r="B8" s="15">
        <f t="shared" si="0"/>
        <v>44198</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7" t="str">
        <f t="shared" si="2"/>
        <v>Sat</v>
      </c>
      <c r="B9" s="15">
        <f t="shared" si="0"/>
        <v>44199</v>
      </c>
      <c r="C9" s="17" t="str" cm="1">
        <f t="array" ref="C9">IF(OR(EXACT(B9,Specifications!$D$2:$D$32)),"Holiday",IF(A9="Sat","Weekend",IF(A9="Sun","Weekend","")))</f>
        <v>Weekend</v>
      </c>
      <c r="D9" s="21"/>
      <c r="E9" s="11">
        <f>IF(D9="",0,Specifications!$B$4)</f>
        <v>0</v>
      </c>
      <c r="F9" s="21"/>
      <c r="G9" s="11">
        <f t="shared" si="1"/>
        <v>0</v>
      </c>
      <c r="H9" s="11">
        <f>IF(C9="Fehlzeit",Specifications!$B$3,IF(C9="",Specifications!$B$3,))</f>
        <v>0</v>
      </c>
      <c r="I9" s="11">
        <f t="shared" si="3"/>
        <v>0</v>
      </c>
    </row>
    <row r="10" spans="1:9" x14ac:dyDescent="0.2">
      <c r="A10" s="17" t="str">
        <f t="shared" si="2"/>
        <v>Sun</v>
      </c>
      <c r="B10" s="15">
        <f t="shared" si="0"/>
        <v>44200</v>
      </c>
      <c r="C10" s="17" t="str" cm="1">
        <f t="array" ref="C10">IF(OR(EXACT(B10,Specifications!$D$2:$D$32)),"Holiday",IF(A10="Sat","Weekend",IF(A10="Sun","Weekend","")))</f>
        <v>Weekend</v>
      </c>
      <c r="D10" s="21"/>
      <c r="E10" s="11">
        <f>IF(D10="",0,Specifications!$B$4)</f>
        <v>0</v>
      </c>
      <c r="F10" s="21"/>
      <c r="G10" s="11">
        <f t="shared" si="1"/>
        <v>0</v>
      </c>
      <c r="H10" s="11">
        <f>IF(C10="Fehlzeit",Specifications!$B$3,IF(C10="",Specifications!$B$3,))</f>
        <v>0</v>
      </c>
      <c r="I10" s="11">
        <f t="shared" si="3"/>
        <v>0</v>
      </c>
    </row>
    <row r="11" spans="1:9" x14ac:dyDescent="0.2">
      <c r="A11" s="17" t="str">
        <f t="shared" si="2"/>
        <v>Mon</v>
      </c>
      <c r="B11" s="15">
        <f t="shared" si="0"/>
        <v>44201</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7" t="str">
        <f t="shared" si="2"/>
        <v>Tue</v>
      </c>
      <c r="B12" s="15">
        <f t="shared" si="0"/>
        <v>44202</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7" t="str">
        <f t="shared" si="2"/>
        <v>Wed</v>
      </c>
      <c r="B13" s="15">
        <f t="shared" si="0"/>
        <v>44203</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7" t="str">
        <f t="shared" si="2"/>
        <v>Thu</v>
      </c>
      <c r="B14" s="15">
        <f t="shared" si="0"/>
        <v>44204</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Fri</v>
      </c>
      <c r="B15" s="15">
        <f t="shared" si="0"/>
        <v>44205</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7" t="str">
        <f t="shared" si="2"/>
        <v>Sat</v>
      </c>
      <c r="B16" s="15">
        <f t="shared" si="0"/>
        <v>44206</v>
      </c>
      <c r="C16" s="17" t="str" cm="1">
        <f t="array" ref="C16">IF(OR(EXACT(B16,Specifications!$D$2:$D$32)),"Holiday",IF(A16="Sat","Weekend",IF(A16="Sun","Weekend","")))</f>
        <v>Weekend</v>
      </c>
      <c r="D16" s="21"/>
      <c r="E16" s="11">
        <f>IF(D16="",0,Specifications!$B$4)</f>
        <v>0</v>
      </c>
      <c r="F16" s="21"/>
      <c r="G16" s="11">
        <f t="shared" si="1"/>
        <v>0</v>
      </c>
      <c r="H16" s="11">
        <f>IF(C16="Fehlzeit",Specifications!$B$3,IF(C16="",Specifications!$B$3,))</f>
        <v>0</v>
      </c>
      <c r="I16" s="11">
        <f t="shared" si="3"/>
        <v>0</v>
      </c>
    </row>
    <row r="17" spans="1:9" x14ac:dyDescent="0.2">
      <c r="A17" s="17" t="str">
        <f t="shared" si="2"/>
        <v>Sun</v>
      </c>
      <c r="B17" s="15">
        <f t="shared" si="0"/>
        <v>44207</v>
      </c>
      <c r="C17" s="17" t="str" cm="1">
        <f t="array" ref="C17">IF(OR(EXACT(B17,Specifications!$D$2:$D$32)),"Holiday",IF(A17="Sat","Weekend",IF(A17="Sun","Weekend","")))</f>
        <v>Weekend</v>
      </c>
      <c r="D17" s="21"/>
      <c r="E17" s="11">
        <f>IF(D17="",0,Specifications!$B$4)</f>
        <v>0</v>
      </c>
      <c r="F17" s="21"/>
      <c r="G17" s="11">
        <f t="shared" si="1"/>
        <v>0</v>
      </c>
      <c r="H17" s="11">
        <f>IF(C17="Fehlzeit",Specifications!$B$3,IF(C17="",Specifications!$B$3,))</f>
        <v>0</v>
      </c>
      <c r="I17" s="11">
        <f t="shared" si="3"/>
        <v>0</v>
      </c>
    </row>
    <row r="18" spans="1:9" x14ac:dyDescent="0.2">
      <c r="A18" s="17" t="str">
        <f t="shared" si="2"/>
        <v>Mon</v>
      </c>
      <c r="B18" s="15">
        <f t="shared" si="0"/>
        <v>44208</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7" t="str">
        <f t="shared" si="2"/>
        <v>Tue</v>
      </c>
      <c r="B19" s="15">
        <f t="shared" si="0"/>
        <v>44209</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7" t="str">
        <f t="shared" si="2"/>
        <v>Wed</v>
      </c>
      <c r="B20" s="15">
        <f t="shared" si="0"/>
        <v>44210</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7" t="str">
        <f t="shared" si="2"/>
        <v>Thu</v>
      </c>
      <c r="B21" s="15">
        <f t="shared" si="0"/>
        <v>44211</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Fri</v>
      </c>
      <c r="B22" s="15">
        <f t="shared" si="0"/>
        <v>44212</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7" t="str">
        <f t="shared" si="2"/>
        <v>Sat</v>
      </c>
      <c r="B23" s="15">
        <f t="shared" si="0"/>
        <v>44213</v>
      </c>
      <c r="C23" s="17" t="str" cm="1">
        <f t="array" ref="C23">IF(OR(EXACT(B23,Specifications!$D$2:$D$32)),"Holiday",IF(A23="Sat","Weekend",IF(A23="Sun","Weekend","")))</f>
        <v>Weekend</v>
      </c>
      <c r="D23" s="21"/>
      <c r="E23" s="11">
        <f>IF(D23="",0,Specifications!$B$4)</f>
        <v>0</v>
      </c>
      <c r="F23" s="21"/>
      <c r="G23" s="11">
        <f t="shared" si="1"/>
        <v>0</v>
      </c>
      <c r="H23" s="11">
        <f>IF(C23="Fehlzeit",Specifications!$B$3,IF(C23="",Specifications!$B$3,))</f>
        <v>0</v>
      </c>
      <c r="I23" s="11">
        <f t="shared" si="3"/>
        <v>0</v>
      </c>
    </row>
    <row r="24" spans="1:9" x14ac:dyDescent="0.2">
      <c r="A24" s="17" t="str">
        <f t="shared" si="2"/>
        <v>Sun</v>
      </c>
      <c r="B24" s="15">
        <f t="shared" si="0"/>
        <v>44214</v>
      </c>
      <c r="C24" s="17" t="str" cm="1">
        <f t="array" ref="C24">IF(OR(EXACT(B24,Specifications!$D$2:$D$32)),"Holiday",IF(A24="Sat","Weekend",IF(A24="Sun","Weekend","")))</f>
        <v>Weekend</v>
      </c>
      <c r="D24" s="21"/>
      <c r="E24" s="11">
        <f>IF(D24="",0,Specifications!$B$4)</f>
        <v>0</v>
      </c>
      <c r="F24" s="21"/>
      <c r="G24" s="11">
        <f t="shared" si="1"/>
        <v>0</v>
      </c>
      <c r="H24" s="11">
        <f>IF(C24="Fehlzeit",Specifications!$B$3,IF(C24="",Specifications!$B$3,))</f>
        <v>0</v>
      </c>
      <c r="I24" s="11">
        <f t="shared" si="3"/>
        <v>0</v>
      </c>
    </row>
    <row r="25" spans="1:9" x14ac:dyDescent="0.2">
      <c r="A25" s="17" t="str">
        <f t="shared" si="2"/>
        <v>Mon</v>
      </c>
      <c r="B25" s="15">
        <f t="shared" si="0"/>
        <v>44215</v>
      </c>
      <c r="C25" s="17" t="str" cm="1">
        <f t="array" ref="C25">IF(OR(EXACT(B25,Specifications!$D$2:$D$32)),"Holiday",IF(A25="Sat","Weekend",IF(A25="Sun","Weekend","")))</f>
        <v>Holiday</v>
      </c>
      <c r="D25" s="21"/>
      <c r="E25" s="11">
        <f>IF(D25="",0,Specifications!$B$4)</f>
        <v>0</v>
      </c>
      <c r="F25" s="21"/>
      <c r="G25" s="11">
        <f t="shared" si="1"/>
        <v>0</v>
      </c>
      <c r="H25" s="11">
        <f>IF(C25="Fehlzeit",Specifications!$B$3,IF(C25="",Specifications!$B$3,))</f>
        <v>0</v>
      </c>
      <c r="I25" s="11">
        <f t="shared" si="3"/>
        <v>0</v>
      </c>
    </row>
    <row r="26" spans="1:9" x14ac:dyDescent="0.2">
      <c r="A26" s="17" t="str">
        <f t="shared" si="2"/>
        <v>Tue</v>
      </c>
      <c r="B26" s="15">
        <f t="shared" si="0"/>
        <v>44216</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7" t="str">
        <f t="shared" si="2"/>
        <v>Wed</v>
      </c>
      <c r="B27" s="15">
        <f t="shared" si="0"/>
        <v>44217</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7" t="str">
        <f t="shared" si="2"/>
        <v>Thu</v>
      </c>
      <c r="B28" s="15">
        <f t="shared" si="0"/>
        <v>44218</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Fri</v>
      </c>
      <c r="B29" s="15">
        <f t="shared" si="0"/>
        <v>44219</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7" t="str">
        <f t="shared" si="2"/>
        <v>Sat</v>
      </c>
      <c r="B30" s="15">
        <f t="shared" si="0"/>
        <v>44220</v>
      </c>
      <c r="C30" s="17" t="str" cm="1">
        <f t="array" ref="C30">IF(OR(EXACT(B30,Specifications!$D$2:$D$32)),"Holiday",IF(A30="Sat","Weekend",IF(A30="Sun","Weekend","")))</f>
        <v>Weekend</v>
      </c>
      <c r="D30" s="21"/>
      <c r="E30" s="11">
        <f>IF(D30="",0,Specifications!$B$4)</f>
        <v>0</v>
      </c>
      <c r="F30" s="21"/>
      <c r="G30" s="11">
        <f t="shared" si="1"/>
        <v>0</v>
      </c>
      <c r="H30" s="11">
        <f>IF(C30="Fehlzeit",Specifications!$B$3,IF(C30="",Specifications!$B$3,))</f>
        <v>0</v>
      </c>
      <c r="I30" s="11">
        <f t="shared" si="3"/>
        <v>0</v>
      </c>
    </row>
    <row r="31" spans="1:9" x14ac:dyDescent="0.2">
      <c r="A31" s="17" t="str">
        <f t="shared" si="2"/>
        <v>Sun</v>
      </c>
      <c r="B31" s="15">
        <f t="shared" si="0"/>
        <v>44221</v>
      </c>
      <c r="C31" s="17" t="str" cm="1">
        <f t="array" ref="C31">IF(OR(EXACT(B31,Specifications!$D$2:$D$32)),"Holiday",IF(A31="Sat","Weekend",IF(A31="Sun","Weekend","")))</f>
        <v>Weekend</v>
      </c>
      <c r="D31" s="21"/>
      <c r="E31" s="11">
        <f>IF(D31="",0,Specifications!$B$4)</f>
        <v>0</v>
      </c>
      <c r="F31" s="21"/>
      <c r="G31" s="11">
        <f t="shared" si="1"/>
        <v>0</v>
      </c>
      <c r="H31" s="11">
        <f>IF(C31="Fehlzeit",Specifications!$B$3,IF(C31="",Specifications!$B$3,))</f>
        <v>0</v>
      </c>
      <c r="I31" s="11">
        <f t="shared" si="3"/>
        <v>0</v>
      </c>
    </row>
    <row r="32" spans="1:9" x14ac:dyDescent="0.2">
      <c r="A32" s="17" t="str">
        <f t="shared" si="2"/>
        <v>Mon</v>
      </c>
      <c r="B32" s="15">
        <f t="shared" si="0"/>
        <v>44222</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7" t="str">
        <f t="shared" si="2"/>
        <v>Tue</v>
      </c>
      <c r="B33" s="15">
        <f t="shared" si="0"/>
        <v>44223</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7" t="str">
        <f t="shared" si="2"/>
        <v>Wed</v>
      </c>
      <c r="B34" s="15">
        <f t="shared" si="0"/>
        <v>44224</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7" t="str">
        <f t="shared" si="2"/>
        <v>Thu</v>
      </c>
      <c r="B35" s="15">
        <f t="shared" si="0"/>
        <v>44225</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7" t="str">
        <f t="shared" si="2"/>
        <v>Fri</v>
      </c>
      <c r="B36" s="15">
        <f t="shared" si="0"/>
        <v>44226</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125" priority="2">
      <formula>OR($C6="Sick",$C6="Missed")</formula>
    </cfRule>
    <cfRule type="expression" dxfId="124" priority="3">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6FB0-BB62-4A07-B7D3-7447DE37D9FC}">
  <dimension ref="A1:I33"/>
  <sheetViews>
    <sheetView zoomScaleNormal="100" workbookViewId="0">
      <selection activeCell="F29" sqref="F29"/>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44227</v>
      </c>
      <c r="E1" s="3">
        <f>Specifications!B2</f>
        <v>2025</v>
      </c>
      <c r="F1" s="4">
        <v>2</v>
      </c>
      <c r="G1" s="13" t="s">
        <v>4</v>
      </c>
      <c r="H1" s="13"/>
      <c r="I1" s="5">
        <f>SUM(G6:G33)</f>
        <v>0</v>
      </c>
    </row>
    <row r="2" spans="1:9" ht="14.25" x14ac:dyDescent="0.2">
      <c r="G2" s="14" t="s">
        <v>5</v>
      </c>
      <c r="H2" s="14"/>
      <c r="I2" s="6">
        <f>SUM(I6:I33)</f>
        <v>0</v>
      </c>
    </row>
    <row r="3" spans="1:9" ht="15.75" x14ac:dyDescent="0.25">
      <c r="B3" s="7" t="s">
        <v>6</v>
      </c>
      <c r="C3" s="8">
        <f>January!I3</f>
        <v>0</v>
      </c>
      <c r="G3" s="18" t="s">
        <v>14</v>
      </c>
      <c r="H3" s="19"/>
      <c r="I3" s="5">
        <f>C3+SUM(I6:I33)</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Sat</v>
      </c>
      <c r="B6" s="15">
        <f t="shared" ref="B6:B33" si="0">DATE($E$1,$F$1,ROW()-5)</f>
        <v>44227</v>
      </c>
      <c r="C6" s="17" t="str" cm="1">
        <f t="array" ref="C6">IF(OR(EXACT(B6,Specifications!$D$2:$D$32)),"Holiday",IF(A6="Sat","Weekend",IF(A6="Sun","Weekend","")))</f>
        <v>Weekend</v>
      </c>
      <c r="D6" s="21"/>
      <c r="E6" s="11">
        <f>IF(D6="",0,Specifications!$B$4)</f>
        <v>0</v>
      </c>
      <c r="F6" s="21"/>
      <c r="G6" s="11">
        <f t="shared" ref="G6:G33" si="1">IF(D6="",0,IF(F6&gt;D6,F6-D6-E6,1+F6-D6-E6))</f>
        <v>0</v>
      </c>
      <c r="H6" s="11">
        <f>IF(C6="Fehlzeit",Specifications!$B$3,IF(C6="",Specifications!$B$3,))</f>
        <v>0</v>
      </c>
      <c r="I6" s="11">
        <f>IF(C6="Missed",G6-H6,IF(D6="",0,IF(G6&lt;&gt;0,G6-H6,)))</f>
        <v>0</v>
      </c>
    </row>
    <row r="7" spans="1:9" x14ac:dyDescent="0.2">
      <c r="A7" s="10" t="str">
        <f t="shared" ref="A7:A33" si="2">TEXT(B7,"[$-en-US]TTT")</f>
        <v>Sun</v>
      </c>
      <c r="B7" s="15">
        <f t="shared" si="0"/>
        <v>44228</v>
      </c>
      <c r="C7" s="17" t="str" cm="1">
        <f t="array" ref="C7">IF(OR(EXACT(B7,Specifications!$D$2:$D$32)),"Holiday",IF(A7="Sat","Weekend",IF(A7="Sun","Weekend","")))</f>
        <v>Weekend</v>
      </c>
      <c r="D7" s="21"/>
      <c r="E7" s="11">
        <f>IF(D7="",0,Specifications!$B$4)</f>
        <v>0</v>
      </c>
      <c r="F7" s="21"/>
      <c r="G7" s="11">
        <f t="shared" si="1"/>
        <v>0</v>
      </c>
      <c r="H7" s="11">
        <f>IF(C7="Fehlzeit",Specifications!$B$3,IF(C7="",Specifications!$B$3,))</f>
        <v>0</v>
      </c>
      <c r="I7" s="11">
        <f t="shared" ref="I7:I33" si="3">IF(C7="Missed",G7-H7,IF(D7="",0,IF(G7&lt;&gt;0,G7-H7,)))</f>
        <v>0</v>
      </c>
    </row>
    <row r="8" spans="1:9" x14ac:dyDescent="0.2">
      <c r="A8" s="10" t="str">
        <f t="shared" si="2"/>
        <v>Mon</v>
      </c>
      <c r="B8" s="15">
        <f t="shared" si="0"/>
        <v>44229</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0" t="str">
        <f t="shared" si="2"/>
        <v>Tue</v>
      </c>
      <c r="B9" s="15">
        <f t="shared" si="0"/>
        <v>44230</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0" t="str">
        <f t="shared" si="2"/>
        <v>Wed</v>
      </c>
      <c r="B10" s="15">
        <f t="shared" si="0"/>
        <v>44231</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0" t="str">
        <f t="shared" si="2"/>
        <v>Thu</v>
      </c>
      <c r="B11" s="15">
        <f t="shared" si="0"/>
        <v>44232</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0" t="str">
        <f t="shared" si="2"/>
        <v>Fri</v>
      </c>
      <c r="B12" s="15">
        <f t="shared" si="0"/>
        <v>44233</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0" t="str">
        <f t="shared" si="2"/>
        <v>Sat</v>
      </c>
      <c r="B13" s="15">
        <f t="shared" si="0"/>
        <v>44234</v>
      </c>
      <c r="C13" s="17" t="str" cm="1">
        <f t="array" ref="C13">IF(OR(EXACT(B13,Specifications!$D$2:$D$32)),"Holiday",IF(A13="Sat","Weekend",IF(A13="Sun","Weekend","")))</f>
        <v>Weekend</v>
      </c>
      <c r="D13" s="21"/>
      <c r="E13" s="11">
        <f>IF(D13="",0,Specifications!$B$4)</f>
        <v>0</v>
      </c>
      <c r="F13" s="21"/>
      <c r="G13" s="11">
        <f t="shared" si="1"/>
        <v>0</v>
      </c>
      <c r="H13" s="11">
        <f>IF(C13="Fehlzeit",Specifications!$B$3,IF(C13="",Specifications!$B$3,))</f>
        <v>0</v>
      </c>
      <c r="I13" s="11">
        <f t="shared" si="3"/>
        <v>0</v>
      </c>
    </row>
    <row r="14" spans="1:9" x14ac:dyDescent="0.2">
      <c r="A14" s="10" t="str">
        <f t="shared" si="2"/>
        <v>Sun</v>
      </c>
      <c r="B14" s="15">
        <f t="shared" si="0"/>
        <v>44235</v>
      </c>
      <c r="C14" s="17" t="str" cm="1">
        <f t="array" ref="C14">IF(OR(EXACT(B14,Specifications!$D$2:$D$32)),"Holiday",IF(A14="Sat","Weekend",IF(A14="Sun","Weekend","")))</f>
        <v>Weekend</v>
      </c>
      <c r="D14" s="21"/>
      <c r="E14" s="11">
        <f>IF(D14="",0,Specifications!$B$4)</f>
        <v>0</v>
      </c>
      <c r="F14" s="21"/>
      <c r="G14" s="11">
        <f t="shared" si="1"/>
        <v>0</v>
      </c>
      <c r="H14" s="11">
        <f>IF(C14="Fehlzeit",Specifications!$B$3,IF(C14="",Specifications!$B$3,))</f>
        <v>0</v>
      </c>
      <c r="I14" s="11">
        <f t="shared" si="3"/>
        <v>0</v>
      </c>
    </row>
    <row r="15" spans="1:9" x14ac:dyDescent="0.2">
      <c r="A15" s="10" t="str">
        <f t="shared" si="2"/>
        <v>Mon</v>
      </c>
      <c r="B15" s="15">
        <f t="shared" si="0"/>
        <v>44236</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0" t="str">
        <f t="shared" si="2"/>
        <v>Tue</v>
      </c>
      <c r="B16" s="15">
        <f t="shared" si="0"/>
        <v>44237</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0" t="str">
        <f t="shared" si="2"/>
        <v>Wed</v>
      </c>
      <c r="B17" s="15">
        <f t="shared" si="0"/>
        <v>44238</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0" t="str">
        <f t="shared" si="2"/>
        <v>Thu</v>
      </c>
      <c r="B18" s="15">
        <f t="shared" si="0"/>
        <v>44239</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0" t="str">
        <f t="shared" si="2"/>
        <v>Fri</v>
      </c>
      <c r="B19" s="15">
        <f t="shared" si="0"/>
        <v>44240</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0" t="str">
        <f t="shared" si="2"/>
        <v>Sat</v>
      </c>
      <c r="B20" s="15">
        <f t="shared" si="0"/>
        <v>44241</v>
      </c>
      <c r="C20" s="17" t="str" cm="1">
        <f t="array" ref="C20">IF(OR(EXACT(B20,Specifications!$D$2:$D$32)),"Holiday",IF(A20="Sat","Weekend",IF(A20="Sun","Weekend","")))</f>
        <v>Weekend</v>
      </c>
      <c r="D20" s="21"/>
      <c r="E20" s="11">
        <f>IF(D20="",0,Specifications!$B$4)</f>
        <v>0</v>
      </c>
      <c r="F20" s="21"/>
      <c r="G20" s="11">
        <f t="shared" si="1"/>
        <v>0</v>
      </c>
      <c r="H20" s="11">
        <f>IF(C20="Fehlzeit",Specifications!$B$3,IF(C20="",Specifications!$B$3,))</f>
        <v>0</v>
      </c>
      <c r="I20" s="11">
        <f t="shared" si="3"/>
        <v>0</v>
      </c>
    </row>
    <row r="21" spans="1:9" x14ac:dyDescent="0.2">
      <c r="A21" s="10" t="str">
        <f t="shared" si="2"/>
        <v>Sun</v>
      </c>
      <c r="B21" s="15">
        <f t="shared" si="0"/>
        <v>44242</v>
      </c>
      <c r="C21" s="17" t="str" cm="1">
        <f t="array" ref="C21">IF(OR(EXACT(B21,Specifications!$D$2:$D$32)),"Holiday",IF(A21="Sat","Weekend",IF(A21="Sun","Weekend","")))</f>
        <v>Weekend</v>
      </c>
      <c r="D21" s="21"/>
      <c r="E21" s="11">
        <f>IF(D21="",0,Specifications!$B$4)</f>
        <v>0</v>
      </c>
      <c r="F21" s="21"/>
      <c r="G21" s="11">
        <f t="shared" si="1"/>
        <v>0</v>
      </c>
      <c r="H21" s="11">
        <f>IF(C21="Fehlzeit",Specifications!$B$3,IF(C21="",Specifications!$B$3,))</f>
        <v>0</v>
      </c>
      <c r="I21" s="11">
        <f t="shared" si="3"/>
        <v>0</v>
      </c>
    </row>
    <row r="22" spans="1:9" x14ac:dyDescent="0.2">
      <c r="A22" s="10" t="str">
        <f t="shared" si="2"/>
        <v>Mon</v>
      </c>
      <c r="B22" s="15">
        <f t="shared" si="0"/>
        <v>44243</v>
      </c>
      <c r="C22" s="17" t="str" cm="1">
        <f t="array" ref="C22">IF(OR(EXACT(B22,Specifications!$D$2:$D$32)),"Holiday",IF(A22="Sat","Weekend",IF(A22="Sun","Weekend","")))</f>
        <v>Holiday</v>
      </c>
      <c r="D22" s="21"/>
      <c r="E22" s="11">
        <f>IF(D22="",0,Specifications!$B$4)</f>
        <v>0</v>
      </c>
      <c r="F22" s="21"/>
      <c r="G22" s="11">
        <f t="shared" si="1"/>
        <v>0</v>
      </c>
      <c r="H22" s="11">
        <f>IF(C22="Fehlzeit",Specifications!$B$3,IF(C22="",Specifications!$B$3,))</f>
        <v>0</v>
      </c>
      <c r="I22" s="11">
        <f t="shared" si="3"/>
        <v>0</v>
      </c>
    </row>
    <row r="23" spans="1:9" x14ac:dyDescent="0.2">
      <c r="A23" s="10" t="str">
        <f t="shared" si="2"/>
        <v>Tue</v>
      </c>
      <c r="B23" s="15">
        <f t="shared" si="0"/>
        <v>44244</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0" t="str">
        <f t="shared" si="2"/>
        <v>Wed</v>
      </c>
      <c r="B24" s="15">
        <f t="shared" si="0"/>
        <v>44245</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0" t="str">
        <f t="shared" si="2"/>
        <v>Thu</v>
      </c>
      <c r="B25" s="15">
        <f t="shared" si="0"/>
        <v>44246</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0" t="str">
        <f t="shared" si="2"/>
        <v>Fri</v>
      </c>
      <c r="B26" s="15">
        <f t="shared" si="0"/>
        <v>44247</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0" t="str">
        <f t="shared" si="2"/>
        <v>Sat</v>
      </c>
      <c r="B27" s="15">
        <f t="shared" si="0"/>
        <v>44248</v>
      </c>
      <c r="C27" s="17" t="str" cm="1">
        <f t="array" ref="C27">IF(OR(EXACT(B27,Specifications!$D$2:$D$32)),"Holiday",IF(A27="Sat","Weekend",IF(A27="Sun","Weekend","")))</f>
        <v>Weekend</v>
      </c>
      <c r="D27" s="21"/>
      <c r="E27" s="11">
        <f>IF(D27="",0,Specifications!$B$4)</f>
        <v>0</v>
      </c>
      <c r="F27" s="21"/>
      <c r="G27" s="11">
        <f t="shared" si="1"/>
        <v>0</v>
      </c>
      <c r="H27" s="11">
        <f>IF(C27="Fehlzeit",Specifications!$B$3,IF(C27="",Specifications!$B$3,))</f>
        <v>0</v>
      </c>
      <c r="I27" s="11">
        <f t="shared" si="3"/>
        <v>0</v>
      </c>
    </row>
    <row r="28" spans="1:9" x14ac:dyDescent="0.2">
      <c r="A28" s="10" t="str">
        <f t="shared" si="2"/>
        <v>Sun</v>
      </c>
      <c r="B28" s="15">
        <f t="shared" si="0"/>
        <v>44249</v>
      </c>
      <c r="C28" s="17" t="str" cm="1">
        <f t="array" ref="C28">IF(OR(EXACT(B28,Specifications!$D$2:$D$32)),"Holiday",IF(A28="Sat","Weekend",IF(A28="Sun","Weekend","")))</f>
        <v>Weekend</v>
      </c>
      <c r="D28" s="21"/>
      <c r="E28" s="11">
        <f>IF(D28="",0,Specifications!$B$4)</f>
        <v>0</v>
      </c>
      <c r="F28" s="21"/>
      <c r="G28" s="11">
        <f t="shared" si="1"/>
        <v>0</v>
      </c>
      <c r="H28" s="11">
        <f>IF(C28="Fehlzeit",Specifications!$B$3,IF(C28="",Specifications!$B$3,))</f>
        <v>0</v>
      </c>
      <c r="I28" s="11">
        <f t="shared" si="3"/>
        <v>0</v>
      </c>
    </row>
    <row r="29" spans="1:9" x14ac:dyDescent="0.2">
      <c r="A29" s="10" t="str">
        <f t="shared" si="2"/>
        <v>Mon</v>
      </c>
      <c r="B29" s="15">
        <f t="shared" si="0"/>
        <v>44250</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0" t="str">
        <f t="shared" si="2"/>
        <v>Tue</v>
      </c>
      <c r="B30" s="15">
        <f t="shared" si="0"/>
        <v>44251</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0" t="str">
        <f t="shared" si="2"/>
        <v>Wed</v>
      </c>
      <c r="B31" s="15">
        <f t="shared" si="0"/>
        <v>44252</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0" t="str">
        <f t="shared" si="2"/>
        <v>Thu</v>
      </c>
      <c r="B32" s="15">
        <f t="shared" si="0"/>
        <v>44253</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0" t="str">
        <f t="shared" si="2"/>
        <v>Fri</v>
      </c>
      <c r="B33" s="15">
        <f t="shared" si="0"/>
        <v>44254</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sheetData>
  <mergeCells count="4">
    <mergeCell ref="A1:C1"/>
    <mergeCell ref="G1:H1"/>
    <mergeCell ref="G2:H2"/>
    <mergeCell ref="G3:H3"/>
  </mergeCells>
  <conditionalFormatting sqref="B6:I33">
    <cfRule type="expression" dxfId="123" priority="3">
      <formula>OR($C6="Sick",$C6="Missed")</formula>
    </cfRule>
    <cfRule type="expression" dxfId="122" priority="4">
      <formula>OR($C6="Weekend",$C6="Holiday")</formula>
    </cfRule>
  </conditionalFormatting>
  <conditionalFormatting sqref="A6:A33">
    <cfRule type="expression" dxfId="121" priority="1">
      <formula>OR($C6="Sick",$C6="Missed")</formula>
    </cfRule>
    <cfRule type="expression" dxfId="120"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52CF0-FB50-49F7-8121-96561A87977E}">
  <dimension ref="A1:I36"/>
  <sheetViews>
    <sheetView zoomScaleNormal="100" workbookViewId="0">
      <selection activeCell="C3" sqref="C3"/>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44255</v>
      </c>
      <c r="E1" s="3">
        <f>Specifications!B2</f>
        <v>2025</v>
      </c>
      <c r="F1" s="4">
        <v>3</v>
      </c>
      <c r="G1" s="13" t="s">
        <v>4</v>
      </c>
      <c r="H1" s="13"/>
      <c r="I1" s="5">
        <f>SUM(G6:G36)</f>
        <v>0</v>
      </c>
    </row>
    <row r="2" spans="1:9" ht="14.25" x14ac:dyDescent="0.2">
      <c r="G2" s="14" t="s">
        <v>5</v>
      </c>
      <c r="H2" s="14"/>
      <c r="I2" s="6">
        <f>SUM(I6:I36)</f>
        <v>0</v>
      </c>
    </row>
    <row r="3" spans="1:9" ht="15.75" x14ac:dyDescent="0.25">
      <c r="B3" s="7" t="s">
        <v>6</v>
      </c>
      <c r="C3" s="8">
        <f>February!I3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Sat</v>
      </c>
      <c r="B6" s="15">
        <f t="shared" ref="B6:B36" si="0">DATE($E$1,$F$1,ROW()-5)</f>
        <v>44255</v>
      </c>
      <c r="C6" s="17" t="str" cm="1">
        <f t="array" ref="C6">IF(OR(EXACT(B6,Specifications!$D$2:$D$32)),"Holiday",IF(A6="Sat","Weekend",IF(A6="Sun","Weekend","")))</f>
        <v>Weekend</v>
      </c>
      <c r="D6" s="21"/>
      <c r="E6" s="11">
        <f>IF(D6="",0,Specifications!$B$4)</f>
        <v>0</v>
      </c>
      <c r="F6" s="21"/>
      <c r="G6" s="11">
        <f t="shared" ref="G6:G36" si="1">IF(D6="",0,IF(F6&gt;D6,F6-D6-E6,1+F6-D6-E6))</f>
        <v>0</v>
      </c>
      <c r="H6" s="11">
        <f>IF(C6="Fehlzeit",Specifications!$B$3,IF(C6="",Specifications!$B$3,))</f>
        <v>0</v>
      </c>
      <c r="I6" s="11">
        <f>IF(C6="Missed",G6-H6,IF(D6="",0,IF(G6&lt;&gt;0,G6-H6,)))</f>
        <v>0</v>
      </c>
    </row>
    <row r="7" spans="1:9" x14ac:dyDescent="0.2">
      <c r="A7" s="10" t="str">
        <f t="shared" ref="A7:A36" si="2">TEXT(B7,"[$-en-US]TTT")</f>
        <v>Sun</v>
      </c>
      <c r="B7" s="15">
        <f t="shared" si="0"/>
        <v>44256</v>
      </c>
      <c r="C7" s="17" t="str" cm="1">
        <f t="array" ref="C7">IF(OR(EXACT(B7,Specifications!$D$2:$D$32)),"Holiday",IF(A7="Sat","Weekend",IF(A7="Sun","Weekend","")))</f>
        <v>Weekend</v>
      </c>
      <c r="D7" s="21"/>
      <c r="E7" s="11">
        <f>IF(D7="",0,Specifications!$B$4)</f>
        <v>0</v>
      </c>
      <c r="F7" s="21"/>
      <c r="G7" s="11">
        <f t="shared" si="1"/>
        <v>0</v>
      </c>
      <c r="H7" s="11">
        <f>IF(C7="Fehlzeit",Specifications!$B$3,IF(C7="",Specifications!$B$3,))</f>
        <v>0</v>
      </c>
      <c r="I7" s="11">
        <f t="shared" ref="I7:I36" si="3">IF(C7="Missed",G7-H7,IF(D7="",0,IF(G7&lt;&gt;0,G7-H7,)))</f>
        <v>0</v>
      </c>
    </row>
    <row r="8" spans="1:9" x14ac:dyDescent="0.2">
      <c r="A8" s="10" t="str">
        <f t="shared" si="2"/>
        <v>Mon</v>
      </c>
      <c r="B8" s="15">
        <f t="shared" si="0"/>
        <v>44257</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0" t="str">
        <f t="shared" si="2"/>
        <v>Tue</v>
      </c>
      <c r="B9" s="15">
        <f t="shared" si="0"/>
        <v>44258</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0" t="str">
        <f t="shared" si="2"/>
        <v>Wed</v>
      </c>
      <c r="B10" s="15">
        <f t="shared" si="0"/>
        <v>44259</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0" t="str">
        <f t="shared" si="2"/>
        <v>Thu</v>
      </c>
      <c r="B11" s="15">
        <f t="shared" si="0"/>
        <v>44260</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0" t="str">
        <f t="shared" si="2"/>
        <v>Fri</v>
      </c>
      <c r="B12" s="15">
        <f t="shared" si="0"/>
        <v>44261</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0" t="str">
        <f t="shared" si="2"/>
        <v>Sat</v>
      </c>
      <c r="B13" s="15">
        <f t="shared" si="0"/>
        <v>44262</v>
      </c>
      <c r="C13" s="17" t="str" cm="1">
        <f t="array" ref="C13">IF(OR(EXACT(B13,Specifications!$D$2:$D$32)),"Holiday",IF(A13="Sat","Weekend",IF(A13="Sun","Weekend","")))</f>
        <v>Weekend</v>
      </c>
      <c r="D13" s="21"/>
      <c r="E13" s="11">
        <f>IF(D13="",0,Specifications!$B$4)</f>
        <v>0</v>
      </c>
      <c r="F13" s="21"/>
      <c r="G13" s="11">
        <f t="shared" si="1"/>
        <v>0</v>
      </c>
      <c r="H13" s="11">
        <f>IF(C13="Fehlzeit",Specifications!$B$3,IF(C13="",Specifications!$B$3,))</f>
        <v>0</v>
      </c>
      <c r="I13" s="11">
        <f t="shared" si="3"/>
        <v>0</v>
      </c>
    </row>
    <row r="14" spans="1:9" x14ac:dyDescent="0.2">
      <c r="A14" s="10" t="str">
        <f t="shared" si="2"/>
        <v>Sun</v>
      </c>
      <c r="B14" s="15">
        <f t="shared" si="0"/>
        <v>44263</v>
      </c>
      <c r="C14" s="17" t="str" cm="1">
        <f t="array" ref="C14">IF(OR(EXACT(B14,Specifications!$D$2:$D$32)),"Holiday",IF(A14="Sat","Weekend",IF(A14="Sun","Weekend","")))</f>
        <v>Weekend</v>
      </c>
      <c r="D14" s="21"/>
      <c r="E14" s="11">
        <f>IF(D14="",0,Specifications!$B$4)</f>
        <v>0</v>
      </c>
      <c r="F14" s="21"/>
      <c r="G14" s="11">
        <f t="shared" si="1"/>
        <v>0</v>
      </c>
      <c r="H14" s="11">
        <f>IF(C14="Fehlzeit",Specifications!$B$3,IF(C14="",Specifications!$B$3,))</f>
        <v>0</v>
      </c>
      <c r="I14" s="11">
        <f t="shared" si="3"/>
        <v>0</v>
      </c>
    </row>
    <row r="15" spans="1:9" x14ac:dyDescent="0.2">
      <c r="A15" s="10" t="str">
        <f t="shared" si="2"/>
        <v>Mon</v>
      </c>
      <c r="B15" s="15">
        <f t="shared" si="0"/>
        <v>44264</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0" t="str">
        <f t="shared" si="2"/>
        <v>Tue</v>
      </c>
      <c r="B16" s="15">
        <f t="shared" si="0"/>
        <v>44265</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0" t="str">
        <f t="shared" si="2"/>
        <v>Wed</v>
      </c>
      <c r="B17" s="15">
        <f t="shared" si="0"/>
        <v>44266</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0" t="str">
        <f t="shared" si="2"/>
        <v>Thu</v>
      </c>
      <c r="B18" s="15">
        <f t="shared" si="0"/>
        <v>44267</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0" t="str">
        <f t="shared" si="2"/>
        <v>Fri</v>
      </c>
      <c r="B19" s="15">
        <f t="shared" si="0"/>
        <v>44268</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0" t="str">
        <f t="shared" si="2"/>
        <v>Sat</v>
      </c>
      <c r="B20" s="15">
        <f t="shared" si="0"/>
        <v>44269</v>
      </c>
      <c r="C20" s="17" t="str" cm="1">
        <f t="array" ref="C20">IF(OR(EXACT(B20,Specifications!$D$2:$D$32)),"Holiday",IF(A20="Sat","Weekend",IF(A20="Sun","Weekend","")))</f>
        <v>Weekend</v>
      </c>
      <c r="D20" s="21"/>
      <c r="E20" s="11">
        <f>IF(D20="",0,Specifications!$B$4)</f>
        <v>0</v>
      </c>
      <c r="F20" s="21"/>
      <c r="G20" s="11">
        <f t="shared" si="1"/>
        <v>0</v>
      </c>
      <c r="H20" s="11">
        <f>IF(C20="Fehlzeit",Specifications!$B$3,IF(C20="",Specifications!$B$3,))</f>
        <v>0</v>
      </c>
      <c r="I20" s="11">
        <f t="shared" si="3"/>
        <v>0</v>
      </c>
    </row>
    <row r="21" spans="1:9" x14ac:dyDescent="0.2">
      <c r="A21" s="10" t="str">
        <f t="shared" si="2"/>
        <v>Sun</v>
      </c>
      <c r="B21" s="15">
        <f t="shared" si="0"/>
        <v>44270</v>
      </c>
      <c r="C21" s="17" t="str" cm="1">
        <f t="array" ref="C21">IF(OR(EXACT(B21,Specifications!$D$2:$D$32)),"Holiday",IF(A21="Sat","Weekend",IF(A21="Sun","Weekend","")))</f>
        <v>Weekend</v>
      </c>
      <c r="D21" s="21"/>
      <c r="E21" s="11">
        <f>IF(D21="",0,Specifications!$B$4)</f>
        <v>0</v>
      </c>
      <c r="F21" s="21"/>
      <c r="G21" s="11">
        <f t="shared" si="1"/>
        <v>0</v>
      </c>
      <c r="H21" s="11">
        <f>IF(C21="Fehlzeit",Specifications!$B$3,IF(C21="",Specifications!$B$3,))</f>
        <v>0</v>
      </c>
      <c r="I21" s="11">
        <f t="shared" si="3"/>
        <v>0</v>
      </c>
    </row>
    <row r="22" spans="1:9" x14ac:dyDescent="0.2">
      <c r="A22" s="10" t="str">
        <f t="shared" si="2"/>
        <v>Mon</v>
      </c>
      <c r="B22" s="15">
        <f t="shared" si="0"/>
        <v>44271</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0" t="str">
        <f t="shared" si="2"/>
        <v>Tue</v>
      </c>
      <c r="B23" s="15">
        <f t="shared" si="0"/>
        <v>44272</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0" t="str">
        <f t="shared" si="2"/>
        <v>Wed</v>
      </c>
      <c r="B24" s="15">
        <f t="shared" si="0"/>
        <v>44273</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0" t="str">
        <f t="shared" si="2"/>
        <v>Thu</v>
      </c>
      <c r="B25" s="15">
        <f t="shared" si="0"/>
        <v>44274</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0" t="str">
        <f t="shared" si="2"/>
        <v>Fri</v>
      </c>
      <c r="B26" s="15">
        <f t="shared" si="0"/>
        <v>44275</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0" t="str">
        <f t="shared" si="2"/>
        <v>Sat</v>
      </c>
      <c r="B27" s="15">
        <f t="shared" si="0"/>
        <v>44276</v>
      </c>
      <c r="C27" s="17" t="str" cm="1">
        <f t="array" ref="C27">IF(OR(EXACT(B27,Specifications!$D$2:$D$32)),"Holiday",IF(A27="Sat","Weekend",IF(A27="Sun","Weekend","")))</f>
        <v>Weekend</v>
      </c>
      <c r="D27" s="21"/>
      <c r="E27" s="11">
        <f>IF(D27="",0,Specifications!$B$4)</f>
        <v>0</v>
      </c>
      <c r="F27" s="21"/>
      <c r="G27" s="11">
        <f t="shared" si="1"/>
        <v>0</v>
      </c>
      <c r="H27" s="11">
        <f>IF(C27="Fehlzeit",Specifications!$B$3,IF(C27="",Specifications!$B$3,))</f>
        <v>0</v>
      </c>
      <c r="I27" s="11">
        <f t="shared" si="3"/>
        <v>0</v>
      </c>
    </row>
    <row r="28" spans="1:9" x14ac:dyDescent="0.2">
      <c r="A28" s="10" t="str">
        <f t="shared" si="2"/>
        <v>Sun</v>
      </c>
      <c r="B28" s="15">
        <f t="shared" si="0"/>
        <v>44277</v>
      </c>
      <c r="C28" s="17" t="str" cm="1">
        <f t="array" ref="C28">IF(OR(EXACT(B28,Specifications!$D$2:$D$32)),"Holiday",IF(A28="Sat","Weekend",IF(A28="Sun","Weekend","")))</f>
        <v>Weekend</v>
      </c>
      <c r="D28" s="21"/>
      <c r="E28" s="11">
        <f>IF(D28="",0,Specifications!$B$4)</f>
        <v>0</v>
      </c>
      <c r="F28" s="21"/>
      <c r="G28" s="11">
        <f t="shared" si="1"/>
        <v>0</v>
      </c>
      <c r="H28" s="11">
        <f>IF(C28="Fehlzeit",Specifications!$B$3,IF(C28="",Specifications!$B$3,))</f>
        <v>0</v>
      </c>
      <c r="I28" s="11">
        <f t="shared" si="3"/>
        <v>0</v>
      </c>
    </row>
    <row r="29" spans="1:9" x14ac:dyDescent="0.2">
      <c r="A29" s="10" t="str">
        <f t="shared" si="2"/>
        <v>Mon</v>
      </c>
      <c r="B29" s="15">
        <f t="shared" si="0"/>
        <v>44278</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0" t="str">
        <f t="shared" si="2"/>
        <v>Tue</v>
      </c>
      <c r="B30" s="15">
        <f t="shared" si="0"/>
        <v>44279</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0" t="str">
        <f t="shared" si="2"/>
        <v>Wed</v>
      </c>
      <c r="B31" s="15">
        <f t="shared" si="0"/>
        <v>44280</v>
      </c>
      <c r="C31" s="17" t="str" cm="1">
        <f t="array" ref="C31">IF(OR(EXACT(B31,Specifications!$D$2:$D$32)),"Holiday",IF(A31="Sat","Weekend",IF(A31="Sun","Weekend","")))</f>
        <v>Holiday</v>
      </c>
      <c r="D31" s="21"/>
      <c r="E31" s="11">
        <f>IF(D31="",0,Specifications!$B$4)</f>
        <v>0</v>
      </c>
      <c r="F31" s="21"/>
      <c r="G31" s="11">
        <f t="shared" si="1"/>
        <v>0</v>
      </c>
      <c r="H31" s="11">
        <f>IF(C31="Fehlzeit",Specifications!$B$3,IF(C31="",Specifications!$B$3,))</f>
        <v>0</v>
      </c>
      <c r="I31" s="11">
        <f t="shared" si="3"/>
        <v>0</v>
      </c>
    </row>
    <row r="32" spans="1:9" x14ac:dyDescent="0.2">
      <c r="A32" s="10" t="str">
        <f t="shared" si="2"/>
        <v>Thu</v>
      </c>
      <c r="B32" s="15">
        <f t="shared" si="0"/>
        <v>44281</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0" t="str">
        <f t="shared" si="2"/>
        <v>Fri</v>
      </c>
      <c r="B33" s="15">
        <f t="shared" si="0"/>
        <v>44282</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0" t="str">
        <f t="shared" si="2"/>
        <v>Sat</v>
      </c>
      <c r="B34" s="15">
        <f t="shared" si="0"/>
        <v>44283</v>
      </c>
      <c r="C34" s="17" t="str" cm="1">
        <f t="array" ref="C34">IF(OR(EXACT(B34,Specifications!$D$2:$D$32)),"Holiday",IF(A34="Sat","Weekend",IF(A34="Sun","Weekend","")))</f>
        <v>Weekend</v>
      </c>
      <c r="D34" s="21"/>
      <c r="E34" s="11">
        <f>IF(D34="",0,Specifications!$B$4)</f>
        <v>0</v>
      </c>
      <c r="F34" s="21"/>
      <c r="G34" s="11">
        <f t="shared" si="1"/>
        <v>0</v>
      </c>
      <c r="H34" s="11">
        <f>IF(C34="Fehlzeit",Specifications!$B$3,IF(C34="",Specifications!$B$3,))</f>
        <v>0</v>
      </c>
      <c r="I34" s="11">
        <f t="shared" si="3"/>
        <v>0</v>
      </c>
    </row>
    <row r="35" spans="1:9" x14ac:dyDescent="0.2">
      <c r="A35" s="10" t="str">
        <f t="shared" si="2"/>
        <v>Sun</v>
      </c>
      <c r="B35" s="15">
        <f t="shared" si="0"/>
        <v>44284</v>
      </c>
      <c r="C35" s="17" t="str" cm="1">
        <f t="array" ref="C35">IF(OR(EXACT(B35,Specifications!$D$2:$D$32)),"Holiday",IF(A35="Sat","Weekend",IF(A35="Sun","Weekend","")))</f>
        <v>Weekend</v>
      </c>
      <c r="D35" s="21"/>
      <c r="E35" s="11">
        <f>IF(D35="",0,Specifications!$B$4)</f>
        <v>0</v>
      </c>
      <c r="F35" s="21"/>
      <c r="G35" s="11">
        <f t="shared" si="1"/>
        <v>0</v>
      </c>
      <c r="H35" s="11">
        <f>IF(C35="Fehlzeit",Specifications!$B$3,IF(C35="",Specifications!$B$3,))</f>
        <v>0</v>
      </c>
      <c r="I35" s="11">
        <f t="shared" si="3"/>
        <v>0</v>
      </c>
    </row>
    <row r="36" spans="1:9" x14ac:dyDescent="0.2">
      <c r="A36" s="10" t="str">
        <f t="shared" si="2"/>
        <v>Mon</v>
      </c>
      <c r="B36" s="15">
        <f t="shared" si="0"/>
        <v>44285</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119" priority="3">
      <formula>OR($C6="Sick",$C6="Missed")</formula>
    </cfRule>
    <cfRule type="expression" dxfId="118" priority="4">
      <formula>OR($C6="Weekend",$C6="Holiday")</formula>
    </cfRule>
  </conditionalFormatting>
  <conditionalFormatting sqref="A6:A36">
    <cfRule type="expression" dxfId="117" priority="1">
      <formula>OR($C6="Sick",$C6="Missed")</formula>
    </cfRule>
    <cfRule type="expression" dxfId="116"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174DB-B8D3-40AF-9D79-CA609D1DC7B2}">
  <dimension ref="A1:I35"/>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44286</v>
      </c>
      <c r="E1" s="3">
        <f>Specifications!B2</f>
        <v>2025</v>
      </c>
      <c r="F1" s="4">
        <v>4</v>
      </c>
      <c r="G1" s="13" t="s">
        <v>4</v>
      </c>
      <c r="H1" s="13"/>
      <c r="I1" s="5">
        <f>SUM(G6:G35)</f>
        <v>0</v>
      </c>
    </row>
    <row r="2" spans="1:9" ht="14.25" x14ac:dyDescent="0.2">
      <c r="G2" s="14" t="s">
        <v>5</v>
      </c>
      <c r="H2" s="14"/>
      <c r="I2" s="6">
        <f>SUM(I6:I35)</f>
        <v>0</v>
      </c>
    </row>
    <row r="3" spans="1:9" ht="15.75" x14ac:dyDescent="0.25">
      <c r="B3" s="7" t="s">
        <v>6</v>
      </c>
      <c r="C3" s="8">
        <f>March!I3</f>
        <v>0</v>
      </c>
      <c r="G3" s="18" t="s">
        <v>14</v>
      </c>
      <c r="H3" s="19"/>
      <c r="I3" s="5">
        <f>C3+SUM(I6:I35)</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Tue</v>
      </c>
      <c r="B6" s="15">
        <f t="shared" ref="B6:B35" si="0">DATE($E$1,$F$1,ROW()-5)</f>
        <v>44286</v>
      </c>
      <c r="C6" s="17" t="str" cm="1">
        <f t="array" ref="C6">IF(OR(EXACT(B6,Specifications!$D$2:$D$32)),"Holiday",IF(A6="Sat","Weekend",IF(A6="Sun","Weekend","")))</f>
        <v/>
      </c>
      <c r="D6" s="21"/>
      <c r="E6" s="11">
        <f>IF(D6="",0,Specifications!$B$4)</f>
        <v>0</v>
      </c>
      <c r="F6" s="21"/>
      <c r="G6" s="11">
        <f t="shared" ref="G6:G35" si="1">IF(D6="",0,IF(F6&gt;D6,F6-D6-E6,1+F6-D6-E6))</f>
        <v>0</v>
      </c>
      <c r="H6" s="11">
        <f>IF(C6="Fehlzeit",Specifications!$B$3,IF(C6="",Specifications!$B$3,))</f>
        <v>0.33333333333333331</v>
      </c>
      <c r="I6" s="11">
        <f>IF(C6="Missed",G6-H6,IF(D6="",0,IF(G6&lt;&gt;0,G6-H6,)))</f>
        <v>0</v>
      </c>
    </row>
    <row r="7" spans="1:9" x14ac:dyDescent="0.2">
      <c r="A7" s="17" t="str">
        <f t="shared" ref="A7:A35" si="2">TEXT(B7,"[$-en-US]TTT")</f>
        <v>Wed</v>
      </c>
      <c r="B7" s="15">
        <f t="shared" si="0"/>
        <v>44287</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5" si="3">IF(C7="Missed",G7-H7,IF(D7="",0,IF(G7&lt;&gt;0,G7-H7,)))</f>
        <v>0</v>
      </c>
    </row>
    <row r="8" spans="1:9" x14ac:dyDescent="0.2">
      <c r="A8" s="17" t="str">
        <f t="shared" si="2"/>
        <v>Thu</v>
      </c>
      <c r="B8" s="15">
        <f t="shared" si="0"/>
        <v>44288</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7" t="str">
        <f t="shared" si="2"/>
        <v>Fri</v>
      </c>
      <c r="B9" s="15">
        <f t="shared" si="0"/>
        <v>44289</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7" t="str">
        <f t="shared" si="2"/>
        <v>Sat</v>
      </c>
      <c r="B10" s="15">
        <f t="shared" si="0"/>
        <v>44290</v>
      </c>
      <c r="C10" s="17" t="str" cm="1">
        <f t="array" ref="C10">IF(OR(EXACT(B10,Specifications!$D$2:$D$32)),"Holiday",IF(A10="Sat","Weekend",IF(A10="Sun","Weekend","")))</f>
        <v>Weekend</v>
      </c>
      <c r="D10" s="21"/>
      <c r="E10" s="11">
        <f>IF(D10="",0,Specifications!$B$4)</f>
        <v>0</v>
      </c>
      <c r="F10" s="21"/>
      <c r="G10" s="11">
        <f t="shared" si="1"/>
        <v>0</v>
      </c>
      <c r="H10" s="11">
        <f>IF(C10="Fehlzeit",Specifications!$B$3,IF(C10="",Specifications!$B$3,))</f>
        <v>0</v>
      </c>
      <c r="I10" s="11">
        <f t="shared" si="3"/>
        <v>0</v>
      </c>
    </row>
    <row r="11" spans="1:9" x14ac:dyDescent="0.2">
      <c r="A11" s="17" t="str">
        <f t="shared" si="2"/>
        <v>Sun</v>
      </c>
      <c r="B11" s="15">
        <f t="shared" si="0"/>
        <v>44291</v>
      </c>
      <c r="C11" s="17" t="str" cm="1">
        <f t="array" ref="C11">IF(OR(EXACT(B11,Specifications!$D$2:$D$32)),"Holiday",IF(A11="Sat","Weekend",IF(A11="Sun","Weekend","")))</f>
        <v>Weekend</v>
      </c>
      <c r="D11" s="21"/>
      <c r="E11" s="11">
        <f>IF(D11="",0,Specifications!$B$4)</f>
        <v>0</v>
      </c>
      <c r="F11" s="21"/>
      <c r="G11" s="11">
        <f t="shared" si="1"/>
        <v>0</v>
      </c>
      <c r="H11" s="11">
        <f>IF(C11="Fehlzeit",Specifications!$B$3,IF(C11="",Specifications!$B$3,))</f>
        <v>0</v>
      </c>
      <c r="I11" s="11">
        <f t="shared" si="3"/>
        <v>0</v>
      </c>
    </row>
    <row r="12" spans="1:9" x14ac:dyDescent="0.2">
      <c r="A12" s="17" t="str">
        <f t="shared" si="2"/>
        <v>Mon</v>
      </c>
      <c r="B12" s="15">
        <f t="shared" si="0"/>
        <v>44292</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7" t="str">
        <f t="shared" si="2"/>
        <v>Tue</v>
      </c>
      <c r="B13" s="15">
        <f t="shared" si="0"/>
        <v>44293</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7" t="str">
        <f t="shared" si="2"/>
        <v>Wed</v>
      </c>
      <c r="B14" s="15">
        <f t="shared" si="0"/>
        <v>44294</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Thu</v>
      </c>
      <c r="B15" s="15">
        <f t="shared" si="0"/>
        <v>44295</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7" t="str">
        <f t="shared" si="2"/>
        <v>Fri</v>
      </c>
      <c r="B16" s="15">
        <f t="shared" si="0"/>
        <v>44296</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7" t="str">
        <f t="shared" si="2"/>
        <v>Sat</v>
      </c>
      <c r="B17" s="15">
        <f t="shared" si="0"/>
        <v>44297</v>
      </c>
      <c r="C17" s="17" t="str" cm="1">
        <f t="array" ref="C17">IF(OR(EXACT(B17,Specifications!$D$2:$D$32)),"Holiday",IF(A17="Sat","Weekend",IF(A17="Sun","Weekend","")))</f>
        <v>Weekend</v>
      </c>
      <c r="D17" s="21"/>
      <c r="E17" s="11">
        <f>IF(D17="",0,Specifications!$B$4)</f>
        <v>0</v>
      </c>
      <c r="F17" s="21"/>
      <c r="G17" s="11">
        <f t="shared" si="1"/>
        <v>0</v>
      </c>
      <c r="H17" s="11">
        <f>IF(C17="Fehlzeit",Specifications!$B$3,IF(C17="",Specifications!$B$3,))</f>
        <v>0</v>
      </c>
      <c r="I17" s="11">
        <f t="shared" si="3"/>
        <v>0</v>
      </c>
    </row>
    <row r="18" spans="1:9" x14ac:dyDescent="0.2">
      <c r="A18" s="17" t="str">
        <f t="shared" si="2"/>
        <v>Sun</v>
      </c>
      <c r="B18" s="15">
        <f t="shared" si="0"/>
        <v>44298</v>
      </c>
      <c r="C18" s="17" t="str" cm="1">
        <f t="array" ref="C18">IF(OR(EXACT(B18,Specifications!$D$2:$D$32)),"Holiday",IF(A18="Sat","Weekend",IF(A18="Sun","Weekend","")))</f>
        <v>Weekend</v>
      </c>
      <c r="D18" s="21"/>
      <c r="E18" s="11">
        <f>IF(D18="",0,Specifications!$B$4)</f>
        <v>0</v>
      </c>
      <c r="F18" s="21"/>
      <c r="G18" s="11">
        <f t="shared" si="1"/>
        <v>0</v>
      </c>
      <c r="H18" s="11">
        <f>IF(C18="Fehlzeit",Specifications!$B$3,IF(C18="",Specifications!$B$3,))</f>
        <v>0</v>
      </c>
      <c r="I18" s="11">
        <f t="shared" si="3"/>
        <v>0</v>
      </c>
    </row>
    <row r="19" spans="1:9" x14ac:dyDescent="0.2">
      <c r="A19" s="17" t="str">
        <f t="shared" si="2"/>
        <v>Mon</v>
      </c>
      <c r="B19" s="15">
        <f t="shared" si="0"/>
        <v>44299</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7" t="str">
        <f t="shared" si="2"/>
        <v>Tue</v>
      </c>
      <c r="B20" s="15">
        <f t="shared" si="0"/>
        <v>44300</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7" t="str">
        <f t="shared" si="2"/>
        <v>Wed</v>
      </c>
      <c r="B21" s="15">
        <f t="shared" si="0"/>
        <v>44301</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Thu</v>
      </c>
      <c r="B22" s="15">
        <f t="shared" si="0"/>
        <v>44302</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7" t="str">
        <f t="shared" si="2"/>
        <v>Fri</v>
      </c>
      <c r="B23" s="15">
        <f t="shared" si="0"/>
        <v>44303</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7" t="str">
        <f t="shared" si="2"/>
        <v>Sat</v>
      </c>
      <c r="B24" s="15">
        <f t="shared" si="0"/>
        <v>44304</v>
      </c>
      <c r="C24" s="17" t="str" cm="1">
        <f t="array" ref="C24">IF(OR(EXACT(B24,Specifications!$D$2:$D$32)),"Holiday",IF(A24="Sat","Weekend",IF(A24="Sun","Weekend","")))</f>
        <v>Weekend</v>
      </c>
      <c r="D24" s="21"/>
      <c r="E24" s="11">
        <f>IF(D24="",0,Specifications!$B$4)</f>
        <v>0</v>
      </c>
      <c r="F24" s="21"/>
      <c r="G24" s="11">
        <f t="shared" si="1"/>
        <v>0</v>
      </c>
      <c r="H24" s="11">
        <f>IF(C24="Fehlzeit",Specifications!$B$3,IF(C24="",Specifications!$B$3,))</f>
        <v>0</v>
      </c>
      <c r="I24" s="11">
        <f t="shared" si="3"/>
        <v>0</v>
      </c>
    </row>
    <row r="25" spans="1:9" x14ac:dyDescent="0.2">
      <c r="A25" s="17" t="str">
        <f t="shared" si="2"/>
        <v>Sun</v>
      </c>
      <c r="B25" s="15">
        <f t="shared" si="0"/>
        <v>44305</v>
      </c>
      <c r="C25" s="17" t="str" cm="1">
        <f t="array" ref="C25">IF(OR(EXACT(B25,Specifications!$D$2:$D$32)),"Holiday",IF(A25="Sat","Weekend",IF(A25="Sun","Weekend","")))</f>
        <v>Weekend</v>
      </c>
      <c r="D25" s="21"/>
      <c r="E25" s="11">
        <f>IF(D25="",0,Specifications!$B$4)</f>
        <v>0</v>
      </c>
      <c r="F25" s="21"/>
      <c r="G25" s="11">
        <f t="shared" si="1"/>
        <v>0</v>
      </c>
      <c r="H25" s="11">
        <f>IF(C25="Fehlzeit",Specifications!$B$3,IF(C25="",Specifications!$B$3,))</f>
        <v>0</v>
      </c>
      <c r="I25" s="11">
        <f t="shared" si="3"/>
        <v>0</v>
      </c>
    </row>
    <row r="26" spans="1:9" x14ac:dyDescent="0.2">
      <c r="A26" s="17" t="str">
        <f t="shared" si="2"/>
        <v>Mon</v>
      </c>
      <c r="B26" s="15">
        <f t="shared" si="0"/>
        <v>44306</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7" t="str">
        <f t="shared" si="2"/>
        <v>Tue</v>
      </c>
      <c r="B27" s="15">
        <f t="shared" si="0"/>
        <v>44307</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7" t="str">
        <f t="shared" si="2"/>
        <v>Wed</v>
      </c>
      <c r="B28" s="15">
        <f t="shared" si="0"/>
        <v>44308</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Thu</v>
      </c>
      <c r="B29" s="15">
        <f t="shared" si="0"/>
        <v>44309</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7" t="str">
        <f t="shared" si="2"/>
        <v>Fri</v>
      </c>
      <c r="B30" s="15">
        <f t="shared" si="0"/>
        <v>44310</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7" t="str">
        <f t="shared" si="2"/>
        <v>Sat</v>
      </c>
      <c r="B31" s="15">
        <f t="shared" si="0"/>
        <v>44311</v>
      </c>
      <c r="C31" s="17" t="str" cm="1">
        <f t="array" ref="C31">IF(OR(EXACT(B31,Specifications!$D$2:$D$32)),"Holiday",IF(A31="Sat","Weekend",IF(A31="Sun","Weekend","")))</f>
        <v>Weekend</v>
      </c>
      <c r="D31" s="21"/>
      <c r="E31" s="11">
        <f>IF(D31="",0,Specifications!$B$4)</f>
        <v>0</v>
      </c>
      <c r="F31" s="21"/>
      <c r="G31" s="11">
        <f t="shared" si="1"/>
        <v>0</v>
      </c>
      <c r="H31" s="11">
        <f>IF(C31="Fehlzeit",Specifications!$B$3,IF(C31="",Specifications!$B$3,))</f>
        <v>0</v>
      </c>
      <c r="I31" s="11">
        <f t="shared" si="3"/>
        <v>0</v>
      </c>
    </row>
    <row r="32" spans="1:9" x14ac:dyDescent="0.2">
      <c r="A32" s="17" t="str">
        <f t="shared" si="2"/>
        <v>Sun</v>
      </c>
      <c r="B32" s="15">
        <f t="shared" si="0"/>
        <v>44312</v>
      </c>
      <c r="C32" s="17" t="str" cm="1">
        <f t="array" ref="C32">IF(OR(EXACT(B32,Specifications!$D$2:$D$32)),"Holiday",IF(A32="Sat","Weekend",IF(A32="Sun","Weekend","")))</f>
        <v>Weekend</v>
      </c>
      <c r="D32" s="21"/>
      <c r="E32" s="11">
        <f>IF(D32="",0,Specifications!$B$4)</f>
        <v>0</v>
      </c>
      <c r="F32" s="21"/>
      <c r="G32" s="11">
        <f t="shared" si="1"/>
        <v>0</v>
      </c>
      <c r="H32" s="11">
        <f>IF(C32="Fehlzeit",Specifications!$B$3,IF(C32="",Specifications!$B$3,))</f>
        <v>0</v>
      </c>
      <c r="I32" s="11">
        <f t="shared" si="3"/>
        <v>0</v>
      </c>
    </row>
    <row r="33" spans="1:9" x14ac:dyDescent="0.2">
      <c r="A33" s="17" t="str">
        <f t="shared" si="2"/>
        <v>Mon</v>
      </c>
      <c r="B33" s="15">
        <f t="shared" si="0"/>
        <v>44313</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7" t="str">
        <f t="shared" si="2"/>
        <v>Tue</v>
      </c>
      <c r="B34" s="15">
        <f t="shared" si="0"/>
        <v>44314</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7" t="str">
        <f t="shared" si="2"/>
        <v>Wed</v>
      </c>
      <c r="B35" s="15">
        <f t="shared" si="0"/>
        <v>44315</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sheetData>
  <mergeCells count="4">
    <mergeCell ref="A1:C1"/>
    <mergeCell ref="G1:H1"/>
    <mergeCell ref="G2:H2"/>
    <mergeCell ref="G3:H3"/>
  </mergeCells>
  <conditionalFormatting sqref="B6:I35">
    <cfRule type="expression" dxfId="115" priority="9">
      <formula>OR($C6="Sick",$C6="Missed")</formula>
    </cfRule>
    <cfRule type="expression" dxfId="114" priority="10">
      <formula>OR($C6="Weekend",$C6="Holiday")</formula>
    </cfRule>
  </conditionalFormatting>
  <conditionalFormatting sqref="A6:A35">
    <cfRule type="expression" dxfId="111" priority="3">
      <formula>OR($C6="Sick",$C6="Missed")</formula>
    </cfRule>
    <cfRule type="expression" dxfId="110" priority="4">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95CB4-FC56-43F3-9865-F8CD550A6102}">
  <dimension ref="A1:I36"/>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44316</v>
      </c>
      <c r="E1" s="3">
        <f>Specifications!B2</f>
        <v>2025</v>
      </c>
      <c r="F1" s="4">
        <v>5</v>
      </c>
      <c r="G1" s="13" t="s">
        <v>4</v>
      </c>
      <c r="H1" s="13"/>
      <c r="I1" s="5">
        <f>SUM(G6:G36)</f>
        <v>0</v>
      </c>
    </row>
    <row r="2" spans="1:9" ht="14.25" x14ac:dyDescent="0.2">
      <c r="G2" s="14" t="s">
        <v>5</v>
      </c>
      <c r="H2" s="14"/>
      <c r="I2" s="6">
        <f>SUM(I6:I36)</f>
        <v>0</v>
      </c>
    </row>
    <row r="3" spans="1:9" ht="15.75" x14ac:dyDescent="0.25">
      <c r="B3" s="7" t="s">
        <v>6</v>
      </c>
      <c r="C3" s="8">
        <f>April!I3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Thu</v>
      </c>
      <c r="B6" s="15">
        <f t="shared" ref="B6:B36" si="0">DATE($E$1,$F$1,ROW()-5)</f>
        <v>44316</v>
      </c>
      <c r="C6" s="17" t="str" cm="1">
        <f t="array" ref="C6">IF(OR(EXACT(B6,Specifications!$D$2:$D$32)),"Holiday",IF(A6="Sat","Weekend",IF(A6="Sun","Weekend","")))</f>
        <v/>
      </c>
      <c r="D6" s="21"/>
      <c r="E6" s="11">
        <f>IF(D6="",0,Specifications!$B$4)</f>
        <v>0</v>
      </c>
      <c r="F6" s="21"/>
      <c r="G6" s="11">
        <f t="shared" ref="G6:G36" si="1">IF(D6="",0,IF(F6&gt;D6,F6-D6-E6,1+F6-D6-E6))</f>
        <v>0</v>
      </c>
      <c r="H6" s="11">
        <f>IF(C6="Fehlzeit",Specifications!$B$3,IF(C6="",Specifications!$B$3,))</f>
        <v>0.33333333333333331</v>
      </c>
      <c r="I6" s="11">
        <f>IF(C6="Missed",G6-H6,IF(D6="",0,IF(G6&lt;&gt;0,G6-H6,)))</f>
        <v>0</v>
      </c>
    </row>
    <row r="7" spans="1:9" x14ac:dyDescent="0.2">
      <c r="A7" s="17" t="str">
        <f t="shared" ref="A7:A36" si="2">TEXT(B7,"[$-en-US]TTT")</f>
        <v>Fri</v>
      </c>
      <c r="B7" s="15">
        <f t="shared" si="0"/>
        <v>44317</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7" t="str">
        <f t="shared" si="2"/>
        <v>Sat</v>
      </c>
      <c r="B8" s="15">
        <f t="shared" si="0"/>
        <v>44318</v>
      </c>
      <c r="C8" s="17" t="str" cm="1">
        <f t="array" ref="C8">IF(OR(EXACT(B8,Specifications!$D$2:$D$32)),"Holiday",IF(A8="Sat","Weekend",IF(A8="Sun","Weekend","")))</f>
        <v>Weekend</v>
      </c>
      <c r="D8" s="21"/>
      <c r="E8" s="11">
        <f>IF(D8="",0,Specifications!$B$4)</f>
        <v>0</v>
      </c>
      <c r="F8" s="21"/>
      <c r="G8" s="11">
        <f t="shared" si="1"/>
        <v>0</v>
      </c>
      <c r="H8" s="11">
        <f>IF(C8="Fehlzeit",Specifications!$B$3,IF(C8="",Specifications!$B$3,))</f>
        <v>0</v>
      </c>
      <c r="I8" s="11">
        <f t="shared" si="3"/>
        <v>0</v>
      </c>
    </row>
    <row r="9" spans="1:9" x14ac:dyDescent="0.2">
      <c r="A9" s="17" t="str">
        <f t="shared" si="2"/>
        <v>Sun</v>
      </c>
      <c r="B9" s="15">
        <f t="shared" si="0"/>
        <v>44319</v>
      </c>
      <c r="C9" s="17" t="str" cm="1">
        <f t="array" ref="C9">IF(OR(EXACT(B9,Specifications!$D$2:$D$32)),"Holiday",IF(A9="Sat","Weekend",IF(A9="Sun","Weekend","")))</f>
        <v>Weekend</v>
      </c>
      <c r="D9" s="21"/>
      <c r="E9" s="11">
        <f>IF(D9="",0,Specifications!$B$4)</f>
        <v>0</v>
      </c>
      <c r="F9" s="21"/>
      <c r="G9" s="11">
        <f t="shared" si="1"/>
        <v>0</v>
      </c>
      <c r="H9" s="11">
        <f>IF(C9="Fehlzeit",Specifications!$B$3,IF(C9="",Specifications!$B$3,))</f>
        <v>0</v>
      </c>
      <c r="I9" s="11">
        <f t="shared" si="3"/>
        <v>0</v>
      </c>
    </row>
    <row r="10" spans="1:9" x14ac:dyDescent="0.2">
      <c r="A10" s="17" t="str">
        <f t="shared" si="2"/>
        <v>Mon</v>
      </c>
      <c r="B10" s="15">
        <f t="shared" si="0"/>
        <v>44320</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7" t="str">
        <f t="shared" si="2"/>
        <v>Tue</v>
      </c>
      <c r="B11" s="15">
        <f t="shared" si="0"/>
        <v>44321</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7" t="str">
        <f t="shared" si="2"/>
        <v>Wed</v>
      </c>
      <c r="B12" s="15">
        <f t="shared" si="0"/>
        <v>44322</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7" t="str">
        <f t="shared" si="2"/>
        <v>Thu</v>
      </c>
      <c r="B13" s="15">
        <f t="shared" si="0"/>
        <v>44323</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7" t="str">
        <f t="shared" si="2"/>
        <v>Fri</v>
      </c>
      <c r="B14" s="15">
        <f t="shared" si="0"/>
        <v>44324</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Sat</v>
      </c>
      <c r="B15" s="15">
        <f t="shared" si="0"/>
        <v>44325</v>
      </c>
      <c r="C15" s="17" t="str" cm="1">
        <f t="array" ref="C15">IF(OR(EXACT(B15,Specifications!$D$2:$D$32)),"Holiday",IF(A15="Sat","Weekend",IF(A15="Sun","Weekend","")))</f>
        <v>Weekend</v>
      </c>
      <c r="D15" s="21"/>
      <c r="E15" s="11">
        <f>IF(D15="",0,Specifications!$B$4)</f>
        <v>0</v>
      </c>
      <c r="F15" s="21"/>
      <c r="G15" s="11">
        <f t="shared" si="1"/>
        <v>0</v>
      </c>
      <c r="H15" s="11">
        <f>IF(C15="Fehlzeit",Specifications!$B$3,IF(C15="",Specifications!$B$3,))</f>
        <v>0</v>
      </c>
      <c r="I15" s="11">
        <f t="shared" si="3"/>
        <v>0</v>
      </c>
    </row>
    <row r="16" spans="1:9" x14ac:dyDescent="0.2">
      <c r="A16" s="17" t="str">
        <f t="shared" si="2"/>
        <v>Sun</v>
      </c>
      <c r="B16" s="15">
        <f t="shared" si="0"/>
        <v>44326</v>
      </c>
      <c r="C16" s="17" t="str" cm="1">
        <f t="array" ref="C16">IF(OR(EXACT(B16,Specifications!$D$2:$D$32)),"Holiday",IF(A16="Sat","Weekend",IF(A16="Sun","Weekend","")))</f>
        <v>Weekend</v>
      </c>
      <c r="D16" s="21"/>
      <c r="E16" s="11">
        <f>IF(D16="",0,Specifications!$B$4)</f>
        <v>0</v>
      </c>
      <c r="F16" s="21"/>
      <c r="G16" s="11">
        <f t="shared" si="1"/>
        <v>0</v>
      </c>
      <c r="H16" s="11">
        <f>IF(C16="Fehlzeit",Specifications!$B$3,IF(C16="",Specifications!$B$3,))</f>
        <v>0</v>
      </c>
      <c r="I16" s="11">
        <f t="shared" si="3"/>
        <v>0</v>
      </c>
    </row>
    <row r="17" spans="1:9" x14ac:dyDescent="0.2">
      <c r="A17" s="17" t="str">
        <f t="shared" si="2"/>
        <v>Mon</v>
      </c>
      <c r="B17" s="15">
        <f t="shared" si="0"/>
        <v>44327</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7" t="str">
        <f t="shared" si="2"/>
        <v>Tue</v>
      </c>
      <c r="B18" s="15">
        <f t="shared" si="0"/>
        <v>44328</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7" t="str">
        <f t="shared" si="2"/>
        <v>Wed</v>
      </c>
      <c r="B19" s="15">
        <f t="shared" si="0"/>
        <v>44329</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7" t="str">
        <f t="shared" si="2"/>
        <v>Thu</v>
      </c>
      <c r="B20" s="15">
        <f t="shared" si="0"/>
        <v>44330</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7" t="str">
        <f t="shared" si="2"/>
        <v>Fri</v>
      </c>
      <c r="B21" s="15">
        <f t="shared" si="0"/>
        <v>44331</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Sat</v>
      </c>
      <c r="B22" s="15">
        <f t="shared" si="0"/>
        <v>44332</v>
      </c>
      <c r="C22" s="17" t="str" cm="1">
        <f t="array" ref="C22">IF(OR(EXACT(B22,Specifications!$D$2:$D$32)),"Holiday",IF(A22="Sat","Weekend",IF(A22="Sun","Weekend","")))</f>
        <v>Weekend</v>
      </c>
      <c r="D22" s="21"/>
      <c r="E22" s="11">
        <f>IF(D22="",0,Specifications!$B$4)</f>
        <v>0</v>
      </c>
      <c r="F22" s="21"/>
      <c r="G22" s="11">
        <f t="shared" si="1"/>
        <v>0</v>
      </c>
      <c r="H22" s="11">
        <f>IF(C22="Fehlzeit",Specifications!$B$3,IF(C22="",Specifications!$B$3,))</f>
        <v>0</v>
      </c>
      <c r="I22" s="11">
        <f t="shared" si="3"/>
        <v>0</v>
      </c>
    </row>
    <row r="23" spans="1:9" x14ac:dyDescent="0.2">
      <c r="A23" s="17" t="str">
        <f t="shared" si="2"/>
        <v>Sun</v>
      </c>
      <c r="B23" s="15">
        <f t="shared" si="0"/>
        <v>44333</v>
      </c>
      <c r="C23" s="17" t="str" cm="1">
        <f t="array" ref="C23">IF(OR(EXACT(B23,Specifications!$D$2:$D$32)),"Holiday",IF(A23="Sat","Weekend",IF(A23="Sun","Weekend","")))</f>
        <v>Weekend</v>
      </c>
      <c r="D23" s="21"/>
      <c r="E23" s="11">
        <f>IF(D23="",0,Specifications!$B$4)</f>
        <v>0</v>
      </c>
      <c r="F23" s="21"/>
      <c r="G23" s="11">
        <f t="shared" si="1"/>
        <v>0</v>
      </c>
      <c r="H23" s="11">
        <f>IF(C23="Fehlzeit",Specifications!$B$3,IF(C23="",Specifications!$B$3,))</f>
        <v>0</v>
      </c>
      <c r="I23" s="11">
        <f t="shared" si="3"/>
        <v>0</v>
      </c>
    </row>
    <row r="24" spans="1:9" x14ac:dyDescent="0.2">
      <c r="A24" s="17" t="str">
        <f t="shared" si="2"/>
        <v>Mon</v>
      </c>
      <c r="B24" s="15">
        <f t="shared" si="0"/>
        <v>44334</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7" t="str">
        <f t="shared" si="2"/>
        <v>Tue</v>
      </c>
      <c r="B25" s="15">
        <f t="shared" si="0"/>
        <v>44335</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7" t="str">
        <f t="shared" si="2"/>
        <v>Wed</v>
      </c>
      <c r="B26" s="15">
        <f t="shared" si="0"/>
        <v>44336</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7" t="str">
        <f t="shared" si="2"/>
        <v>Thu</v>
      </c>
      <c r="B27" s="15">
        <f t="shared" si="0"/>
        <v>44337</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7" t="str">
        <f t="shared" si="2"/>
        <v>Fri</v>
      </c>
      <c r="B28" s="15">
        <f t="shared" si="0"/>
        <v>44338</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Sat</v>
      </c>
      <c r="B29" s="15">
        <f t="shared" si="0"/>
        <v>44339</v>
      </c>
      <c r="C29" s="17" t="str" cm="1">
        <f t="array" ref="C29">IF(OR(EXACT(B29,Specifications!$D$2:$D$32)),"Holiday",IF(A29="Sat","Weekend",IF(A29="Sun","Weekend","")))</f>
        <v>Weekend</v>
      </c>
      <c r="D29" s="21"/>
      <c r="E29" s="11">
        <f>IF(D29="",0,Specifications!$B$4)</f>
        <v>0</v>
      </c>
      <c r="F29" s="21"/>
      <c r="G29" s="11">
        <f t="shared" si="1"/>
        <v>0</v>
      </c>
      <c r="H29" s="11">
        <f>IF(C29="Fehlzeit",Specifications!$B$3,IF(C29="",Specifications!$B$3,))</f>
        <v>0</v>
      </c>
      <c r="I29" s="11">
        <f t="shared" si="3"/>
        <v>0</v>
      </c>
    </row>
    <row r="30" spans="1:9" x14ac:dyDescent="0.2">
      <c r="A30" s="17" t="str">
        <f t="shared" si="2"/>
        <v>Sun</v>
      </c>
      <c r="B30" s="15">
        <f t="shared" si="0"/>
        <v>44340</v>
      </c>
      <c r="C30" s="17" t="str" cm="1">
        <f t="array" ref="C30">IF(OR(EXACT(B30,Specifications!$D$2:$D$32)),"Holiday",IF(A30="Sat","Weekend",IF(A30="Sun","Weekend","")))</f>
        <v>Weekend</v>
      </c>
      <c r="D30" s="21"/>
      <c r="E30" s="11">
        <f>IF(D30="",0,Specifications!$B$4)</f>
        <v>0</v>
      </c>
      <c r="F30" s="21"/>
      <c r="G30" s="11">
        <f t="shared" si="1"/>
        <v>0</v>
      </c>
      <c r="H30" s="11">
        <f>IF(C30="Fehlzeit",Specifications!$B$3,IF(C30="",Specifications!$B$3,))</f>
        <v>0</v>
      </c>
      <c r="I30" s="11">
        <f t="shared" si="3"/>
        <v>0</v>
      </c>
    </row>
    <row r="31" spans="1:9" x14ac:dyDescent="0.2">
      <c r="A31" s="17" t="str">
        <f t="shared" si="2"/>
        <v>Mon</v>
      </c>
      <c r="B31" s="15">
        <f t="shared" si="0"/>
        <v>44341</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7" t="str">
        <f t="shared" si="2"/>
        <v>Tue</v>
      </c>
      <c r="B32" s="15">
        <f t="shared" si="0"/>
        <v>44342</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7" t="str">
        <f t="shared" si="2"/>
        <v>Wed</v>
      </c>
      <c r="B33" s="15">
        <f t="shared" si="0"/>
        <v>44343</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7" t="str">
        <f t="shared" si="2"/>
        <v>Thu</v>
      </c>
      <c r="B34" s="15">
        <f t="shared" si="0"/>
        <v>44344</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7" t="str">
        <f t="shared" si="2"/>
        <v>Fri</v>
      </c>
      <c r="B35" s="15">
        <f t="shared" si="0"/>
        <v>44345</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7" t="str">
        <f t="shared" si="2"/>
        <v>Sat</v>
      </c>
      <c r="B36" s="15">
        <f t="shared" si="0"/>
        <v>44346</v>
      </c>
      <c r="C36" s="17" t="str" cm="1">
        <f t="array" ref="C36">IF(OR(EXACT(B36,Specifications!$D$2:$D$32)),"Holiday",IF(A36="Sat","Weekend",IF(A36="Sun","Weekend","")))</f>
        <v>Weekend</v>
      </c>
      <c r="D36" s="21"/>
      <c r="E36" s="11">
        <f>IF(D36="",0,Specifications!$B$4)</f>
        <v>0</v>
      </c>
      <c r="F36" s="21"/>
      <c r="G36" s="11">
        <f t="shared" si="1"/>
        <v>0</v>
      </c>
      <c r="H36" s="11">
        <f>IF(C36="Fehlzeit",Specifications!$B$3,IF(C36="",Specifications!$B$3,))</f>
        <v>0</v>
      </c>
      <c r="I36" s="11">
        <f t="shared" si="3"/>
        <v>0</v>
      </c>
    </row>
  </sheetData>
  <mergeCells count="4">
    <mergeCell ref="A1:C1"/>
    <mergeCell ref="G1:H1"/>
    <mergeCell ref="G2:H2"/>
    <mergeCell ref="G3:H3"/>
  </mergeCells>
  <conditionalFormatting sqref="B6:I36">
    <cfRule type="expression" dxfId="109" priority="19">
      <formula>OR($C6="Sick",$C6="Missed")</formula>
    </cfRule>
    <cfRule type="expression" dxfId="108" priority="20">
      <formula>OR($C6="Weekend",$C6="Holiday")</formula>
    </cfRule>
  </conditionalFormatting>
  <conditionalFormatting sqref="A6:A36">
    <cfRule type="expression" dxfId="103" priority="5">
      <formula>OR($C6="Sick",$C6="Missed")</formula>
    </cfRule>
    <cfRule type="expression" dxfId="102" priority="6">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4E9F7-F117-4662-AC7F-56FE39793993}">
  <dimension ref="A1:I35"/>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44347</v>
      </c>
      <c r="E1" s="3">
        <f>Specifications!B2</f>
        <v>2025</v>
      </c>
      <c r="F1" s="4">
        <v>6</v>
      </c>
      <c r="G1" s="13" t="s">
        <v>4</v>
      </c>
      <c r="H1" s="13"/>
      <c r="I1" s="5">
        <f>SUM(G6:G35)</f>
        <v>0</v>
      </c>
    </row>
    <row r="2" spans="1:9" ht="14.25" x14ac:dyDescent="0.2">
      <c r="G2" s="14" t="s">
        <v>5</v>
      </c>
      <c r="H2" s="14"/>
      <c r="I2" s="6">
        <f>SUM(I6:I35)</f>
        <v>0</v>
      </c>
    </row>
    <row r="3" spans="1:9" ht="15.75" x14ac:dyDescent="0.25">
      <c r="B3" s="7" t="s">
        <v>6</v>
      </c>
      <c r="C3" s="8">
        <f>May!I3</f>
        <v>0</v>
      </c>
      <c r="G3" s="18" t="s">
        <v>14</v>
      </c>
      <c r="H3" s="19"/>
      <c r="I3" s="5">
        <f>C3+SUM(I6:I35)</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Sun</v>
      </c>
      <c r="B6" s="15">
        <f t="shared" ref="B6:B35" si="0">DATE($E$1,$F$1,ROW()-5)</f>
        <v>44347</v>
      </c>
      <c r="C6" s="17" t="str" cm="1">
        <f t="array" ref="C6">IF(OR(EXACT(B6,Specifications!$D$2:$D$32)),"Holiday",IF(A6="Sat","Weekend",IF(A6="Sun","Weekend","")))</f>
        <v>Weekend</v>
      </c>
      <c r="D6" s="21"/>
      <c r="E6" s="11">
        <f>IF(D6="",0,Specifications!$B$4)</f>
        <v>0</v>
      </c>
      <c r="F6" s="21"/>
      <c r="G6" s="11">
        <f t="shared" ref="G6:G35" si="1">IF(D6="",0,IF(F6&gt;D6,F6-D6-E6,1+F6-D6-E6))</f>
        <v>0</v>
      </c>
      <c r="H6" s="11">
        <f>IF(C6="Fehlzeit",Specifications!$B$3,IF(C6="",Specifications!$B$3,))</f>
        <v>0</v>
      </c>
      <c r="I6" s="11">
        <f>IF(C6="Missed",G6-H6,IF(D6="",0,IF(G6&lt;&gt;0,G6-H6,)))</f>
        <v>0</v>
      </c>
    </row>
    <row r="7" spans="1:9" x14ac:dyDescent="0.2">
      <c r="A7" s="17" t="str">
        <f t="shared" ref="A7:A35" si="2">TEXT(B7,"[$-en-US]TTT")</f>
        <v>Mon</v>
      </c>
      <c r="B7" s="15">
        <f t="shared" si="0"/>
        <v>44348</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5" si="3">IF(C7="Missed",G7-H7,IF(D7="",0,IF(G7&lt;&gt;0,G7-H7,)))</f>
        <v>0</v>
      </c>
    </row>
    <row r="8" spans="1:9" x14ac:dyDescent="0.2">
      <c r="A8" s="17" t="str">
        <f t="shared" si="2"/>
        <v>Tue</v>
      </c>
      <c r="B8" s="15">
        <f t="shared" si="0"/>
        <v>44349</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7" t="str">
        <f t="shared" si="2"/>
        <v>Wed</v>
      </c>
      <c r="B9" s="15">
        <f t="shared" si="0"/>
        <v>44350</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7" t="str">
        <f t="shared" si="2"/>
        <v>Thu</v>
      </c>
      <c r="B10" s="15">
        <f t="shared" si="0"/>
        <v>44351</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7" t="str">
        <f t="shared" si="2"/>
        <v>Fri</v>
      </c>
      <c r="B11" s="15">
        <f t="shared" si="0"/>
        <v>44352</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7" t="str">
        <f t="shared" si="2"/>
        <v>Sat</v>
      </c>
      <c r="B12" s="15">
        <f t="shared" si="0"/>
        <v>44353</v>
      </c>
      <c r="C12" s="17" t="str" cm="1">
        <f t="array" ref="C12">IF(OR(EXACT(B12,Specifications!$D$2:$D$32)),"Holiday",IF(A12="Sat","Weekend",IF(A12="Sun","Weekend","")))</f>
        <v>Weekend</v>
      </c>
      <c r="D12" s="21"/>
      <c r="E12" s="11">
        <f>IF(D12="",0,Specifications!$B$4)</f>
        <v>0</v>
      </c>
      <c r="F12" s="21"/>
      <c r="G12" s="11">
        <f t="shared" si="1"/>
        <v>0</v>
      </c>
      <c r="H12" s="11">
        <f>IF(C12="Fehlzeit",Specifications!$B$3,IF(C12="",Specifications!$B$3,))</f>
        <v>0</v>
      </c>
      <c r="I12" s="11">
        <f t="shared" si="3"/>
        <v>0</v>
      </c>
    </row>
    <row r="13" spans="1:9" x14ac:dyDescent="0.2">
      <c r="A13" s="17" t="str">
        <f t="shared" si="2"/>
        <v>Sun</v>
      </c>
      <c r="B13" s="15">
        <f t="shared" si="0"/>
        <v>44354</v>
      </c>
      <c r="C13" s="17" t="str" cm="1">
        <f t="array" ref="C13">IF(OR(EXACT(B13,Specifications!$D$2:$D$32)),"Holiday",IF(A13="Sat","Weekend",IF(A13="Sun","Weekend","")))</f>
        <v>Weekend</v>
      </c>
      <c r="D13" s="21"/>
      <c r="E13" s="11">
        <f>IF(D13="",0,Specifications!$B$4)</f>
        <v>0</v>
      </c>
      <c r="F13" s="21"/>
      <c r="G13" s="11">
        <f t="shared" si="1"/>
        <v>0</v>
      </c>
      <c r="H13" s="11">
        <f>IF(C13="Fehlzeit",Specifications!$B$3,IF(C13="",Specifications!$B$3,))</f>
        <v>0</v>
      </c>
      <c r="I13" s="11">
        <f t="shared" si="3"/>
        <v>0</v>
      </c>
    </row>
    <row r="14" spans="1:9" x14ac:dyDescent="0.2">
      <c r="A14" s="17" t="str">
        <f t="shared" si="2"/>
        <v>Mon</v>
      </c>
      <c r="B14" s="15">
        <f t="shared" si="0"/>
        <v>44355</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Tue</v>
      </c>
      <c r="B15" s="15">
        <f t="shared" si="0"/>
        <v>44356</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7" t="str">
        <f t="shared" si="2"/>
        <v>Wed</v>
      </c>
      <c r="B16" s="15">
        <f t="shared" si="0"/>
        <v>44357</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7" t="str">
        <f t="shared" si="2"/>
        <v>Thu</v>
      </c>
      <c r="B17" s="15">
        <f t="shared" si="0"/>
        <v>44358</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7" t="str">
        <f t="shared" si="2"/>
        <v>Fri</v>
      </c>
      <c r="B18" s="15">
        <f t="shared" si="0"/>
        <v>44359</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7" t="str">
        <f t="shared" si="2"/>
        <v>Sat</v>
      </c>
      <c r="B19" s="15">
        <f t="shared" si="0"/>
        <v>44360</v>
      </c>
      <c r="C19" s="17" t="str" cm="1">
        <f t="array" ref="C19">IF(OR(EXACT(B19,Specifications!$D$2:$D$32)),"Holiday",IF(A19="Sat","Weekend",IF(A19="Sun","Weekend","")))</f>
        <v>Weekend</v>
      </c>
      <c r="D19" s="21"/>
      <c r="E19" s="11">
        <f>IF(D19="",0,Specifications!$B$4)</f>
        <v>0</v>
      </c>
      <c r="F19" s="21"/>
      <c r="G19" s="11">
        <f t="shared" si="1"/>
        <v>0</v>
      </c>
      <c r="H19" s="11">
        <f>IF(C19="Fehlzeit",Specifications!$B$3,IF(C19="",Specifications!$B$3,))</f>
        <v>0</v>
      </c>
      <c r="I19" s="11">
        <f t="shared" si="3"/>
        <v>0</v>
      </c>
    </row>
    <row r="20" spans="1:9" x14ac:dyDescent="0.2">
      <c r="A20" s="17" t="str">
        <f t="shared" si="2"/>
        <v>Sun</v>
      </c>
      <c r="B20" s="15">
        <f t="shared" si="0"/>
        <v>44361</v>
      </c>
      <c r="C20" s="17" t="str" cm="1">
        <f t="array" ref="C20">IF(OR(EXACT(B20,Specifications!$D$2:$D$32)),"Holiday",IF(A20="Sat","Weekend",IF(A20="Sun","Weekend","")))</f>
        <v>Weekend</v>
      </c>
      <c r="D20" s="21"/>
      <c r="E20" s="11">
        <f>IF(D20="",0,Specifications!$B$4)</f>
        <v>0</v>
      </c>
      <c r="F20" s="21"/>
      <c r="G20" s="11">
        <f t="shared" si="1"/>
        <v>0</v>
      </c>
      <c r="H20" s="11">
        <f>IF(C20="Fehlzeit",Specifications!$B$3,IF(C20="",Specifications!$B$3,))</f>
        <v>0</v>
      </c>
      <c r="I20" s="11">
        <f t="shared" si="3"/>
        <v>0</v>
      </c>
    </row>
    <row r="21" spans="1:9" x14ac:dyDescent="0.2">
      <c r="A21" s="17" t="str">
        <f t="shared" si="2"/>
        <v>Mon</v>
      </c>
      <c r="B21" s="15">
        <f t="shared" si="0"/>
        <v>44362</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Tue</v>
      </c>
      <c r="B22" s="15">
        <f t="shared" si="0"/>
        <v>44363</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7" t="str">
        <f t="shared" si="2"/>
        <v>Wed</v>
      </c>
      <c r="B23" s="15">
        <f t="shared" si="0"/>
        <v>44364</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7" t="str">
        <f t="shared" si="2"/>
        <v>Thu</v>
      </c>
      <c r="B24" s="15">
        <f t="shared" si="0"/>
        <v>44365</v>
      </c>
      <c r="C24" s="17" t="str" cm="1">
        <f t="array" ref="C24">IF(OR(EXACT(B24,Specifications!$D$2:$D$32)),"Holiday",IF(A24="Sat","Weekend",IF(A24="Sun","Weekend","")))</f>
        <v>Holiday</v>
      </c>
      <c r="D24" s="21"/>
      <c r="E24" s="11">
        <f>IF(D24="",0,Specifications!$B$4)</f>
        <v>0</v>
      </c>
      <c r="F24" s="21"/>
      <c r="G24" s="11">
        <f t="shared" si="1"/>
        <v>0</v>
      </c>
      <c r="H24" s="11">
        <f>IF(C24="Fehlzeit",Specifications!$B$3,IF(C24="",Specifications!$B$3,))</f>
        <v>0</v>
      </c>
      <c r="I24" s="11">
        <f t="shared" si="3"/>
        <v>0</v>
      </c>
    </row>
    <row r="25" spans="1:9" x14ac:dyDescent="0.2">
      <c r="A25" s="17" t="str">
        <f t="shared" si="2"/>
        <v>Fri</v>
      </c>
      <c r="B25" s="15">
        <f t="shared" si="0"/>
        <v>44366</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7" t="str">
        <f t="shared" si="2"/>
        <v>Sat</v>
      </c>
      <c r="B26" s="15">
        <f t="shared" si="0"/>
        <v>44367</v>
      </c>
      <c r="C26" s="17" t="str" cm="1">
        <f t="array" ref="C26">IF(OR(EXACT(B26,Specifications!$D$2:$D$32)),"Holiday",IF(A26="Sat","Weekend",IF(A26="Sun","Weekend","")))</f>
        <v>Weekend</v>
      </c>
      <c r="D26" s="21"/>
      <c r="E26" s="11">
        <f>IF(D26="",0,Specifications!$B$4)</f>
        <v>0</v>
      </c>
      <c r="F26" s="21"/>
      <c r="G26" s="11">
        <f t="shared" si="1"/>
        <v>0</v>
      </c>
      <c r="H26" s="11">
        <f>IF(C26="Fehlzeit",Specifications!$B$3,IF(C26="",Specifications!$B$3,))</f>
        <v>0</v>
      </c>
      <c r="I26" s="11">
        <f t="shared" si="3"/>
        <v>0</v>
      </c>
    </row>
    <row r="27" spans="1:9" x14ac:dyDescent="0.2">
      <c r="A27" s="17" t="str">
        <f t="shared" si="2"/>
        <v>Sun</v>
      </c>
      <c r="B27" s="15">
        <f t="shared" si="0"/>
        <v>44368</v>
      </c>
      <c r="C27" s="17" t="str" cm="1">
        <f t="array" ref="C27">IF(OR(EXACT(B27,Specifications!$D$2:$D$32)),"Holiday",IF(A27="Sat","Weekend",IF(A27="Sun","Weekend","")))</f>
        <v>Weekend</v>
      </c>
      <c r="D27" s="21"/>
      <c r="E27" s="11">
        <f>IF(D27="",0,Specifications!$B$4)</f>
        <v>0</v>
      </c>
      <c r="F27" s="21"/>
      <c r="G27" s="11">
        <f t="shared" si="1"/>
        <v>0</v>
      </c>
      <c r="H27" s="11">
        <f>IF(C27="Fehlzeit",Specifications!$B$3,IF(C27="",Specifications!$B$3,))</f>
        <v>0</v>
      </c>
      <c r="I27" s="11">
        <f t="shared" si="3"/>
        <v>0</v>
      </c>
    </row>
    <row r="28" spans="1:9" x14ac:dyDescent="0.2">
      <c r="A28" s="17" t="str">
        <f t="shared" si="2"/>
        <v>Mon</v>
      </c>
      <c r="B28" s="15">
        <f t="shared" si="0"/>
        <v>44369</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Tue</v>
      </c>
      <c r="B29" s="15">
        <f t="shared" si="0"/>
        <v>44370</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7" t="str">
        <f t="shared" si="2"/>
        <v>Wed</v>
      </c>
      <c r="B30" s="15">
        <f t="shared" si="0"/>
        <v>44371</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7" t="str">
        <f t="shared" si="2"/>
        <v>Thu</v>
      </c>
      <c r="B31" s="15">
        <f t="shared" si="0"/>
        <v>44372</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7" t="str">
        <f t="shared" si="2"/>
        <v>Fri</v>
      </c>
      <c r="B32" s="15">
        <f t="shared" si="0"/>
        <v>44373</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7" t="str">
        <f t="shared" si="2"/>
        <v>Sat</v>
      </c>
      <c r="B33" s="15">
        <f t="shared" si="0"/>
        <v>44374</v>
      </c>
      <c r="C33" s="17" t="str" cm="1">
        <f t="array" ref="C33">IF(OR(EXACT(B33,Specifications!$D$2:$D$32)),"Holiday",IF(A33="Sat","Weekend",IF(A33="Sun","Weekend","")))</f>
        <v>Weekend</v>
      </c>
      <c r="D33" s="21"/>
      <c r="E33" s="11">
        <f>IF(D33="",0,Specifications!$B$4)</f>
        <v>0</v>
      </c>
      <c r="F33" s="21"/>
      <c r="G33" s="11">
        <f t="shared" si="1"/>
        <v>0</v>
      </c>
      <c r="H33" s="11">
        <f>IF(C33="Fehlzeit",Specifications!$B$3,IF(C33="",Specifications!$B$3,))</f>
        <v>0</v>
      </c>
      <c r="I33" s="11">
        <f t="shared" si="3"/>
        <v>0</v>
      </c>
    </row>
    <row r="34" spans="1:9" x14ac:dyDescent="0.2">
      <c r="A34" s="17" t="str">
        <f t="shared" si="2"/>
        <v>Sun</v>
      </c>
      <c r="B34" s="15">
        <f t="shared" si="0"/>
        <v>44375</v>
      </c>
      <c r="C34" s="17" t="str" cm="1">
        <f t="array" ref="C34">IF(OR(EXACT(B34,Specifications!$D$2:$D$32)),"Holiday",IF(A34="Sat","Weekend",IF(A34="Sun","Weekend","")))</f>
        <v>Weekend</v>
      </c>
      <c r="D34" s="21"/>
      <c r="E34" s="11">
        <f>IF(D34="",0,Specifications!$B$4)</f>
        <v>0</v>
      </c>
      <c r="F34" s="21"/>
      <c r="G34" s="11">
        <f t="shared" si="1"/>
        <v>0</v>
      </c>
      <c r="H34" s="11">
        <f>IF(C34="Fehlzeit",Specifications!$B$3,IF(C34="",Specifications!$B$3,))</f>
        <v>0</v>
      </c>
      <c r="I34" s="11">
        <f t="shared" si="3"/>
        <v>0</v>
      </c>
    </row>
    <row r="35" spans="1:9" x14ac:dyDescent="0.2">
      <c r="A35" s="17" t="str">
        <f t="shared" si="2"/>
        <v>Mon</v>
      </c>
      <c r="B35" s="15">
        <f t="shared" si="0"/>
        <v>44376</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sheetData>
  <mergeCells count="4">
    <mergeCell ref="A1:C1"/>
    <mergeCell ref="G1:H1"/>
    <mergeCell ref="G2:H2"/>
    <mergeCell ref="G3:H3"/>
  </mergeCells>
  <conditionalFormatting sqref="B6:I35">
    <cfRule type="expression" dxfId="97" priority="17">
      <formula>OR($C6="Sick",$C6="Missed")</formula>
    </cfRule>
    <cfRule type="expression" dxfId="96" priority="18">
      <formula>OR($C6="Weekend",$C6="Holiday")</formula>
    </cfRule>
  </conditionalFormatting>
  <conditionalFormatting sqref="A6:A35">
    <cfRule type="expression" dxfId="91" priority="9">
      <formula>OR($C6="Sick",$C6="Missed")</formula>
    </cfRule>
    <cfRule type="expression" dxfId="90"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B4E9-D5A1-4965-BC50-57CFA0FF080A}">
  <dimension ref="A1:I36"/>
  <sheetViews>
    <sheetView zoomScaleNormal="100" workbookViewId="0">
      <selection activeCell="F12" sqref="F12"/>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44377</v>
      </c>
      <c r="E1" s="3">
        <f>Specifications!B2</f>
        <v>2025</v>
      </c>
      <c r="F1" s="4">
        <v>7</v>
      </c>
      <c r="G1" s="13" t="s">
        <v>4</v>
      </c>
      <c r="H1" s="13"/>
      <c r="I1" s="5">
        <f>SUM(G6:G36)</f>
        <v>0</v>
      </c>
    </row>
    <row r="2" spans="1:9" ht="14.25" x14ac:dyDescent="0.2">
      <c r="G2" s="14" t="s">
        <v>5</v>
      </c>
      <c r="H2" s="14"/>
      <c r="I2" s="6">
        <f>SUM(I6:I36)</f>
        <v>0</v>
      </c>
    </row>
    <row r="3" spans="1:9" ht="15.75" x14ac:dyDescent="0.25">
      <c r="B3" s="7" t="s">
        <v>6</v>
      </c>
      <c r="C3" s="8">
        <f>June!I3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7" t="str">
        <f>TEXT(B6,"[$-en-US]TTT")</f>
        <v>Tue</v>
      </c>
      <c r="B6" s="15">
        <f t="shared" ref="B6:B36" si="0">DATE($E$1,$F$1,ROW()-5)</f>
        <v>44377</v>
      </c>
      <c r="C6" s="17" t="str" cm="1">
        <f t="array" ref="C6">IF(OR(EXACT(B6,Specifications!$D$2:$D$32)),"Holiday",IF(A6="Sat","Weekend",IF(A6="Sun","Weekend","")))</f>
        <v/>
      </c>
      <c r="D6" s="21"/>
      <c r="E6" s="11">
        <f>IF(D6="",0,Specifications!$B$4)</f>
        <v>0</v>
      </c>
      <c r="F6" s="21"/>
      <c r="G6" s="11">
        <f t="shared" ref="G6:G36" si="1">IF(D6="",0,IF(F6&gt;D6,F6-D6-E6,1+F6-D6-E6))</f>
        <v>0</v>
      </c>
      <c r="H6" s="11">
        <f>IF(C6="Fehlzeit",Specifications!$B$3,IF(C6="",Specifications!$B$3,))</f>
        <v>0.33333333333333331</v>
      </c>
      <c r="I6" s="11">
        <f>IF(C6="Missed",G6-H6,IF(D6="",0,IF(G6&lt;&gt;0,G6-H6,)))</f>
        <v>0</v>
      </c>
    </row>
    <row r="7" spans="1:9" x14ac:dyDescent="0.2">
      <c r="A7" s="17" t="str">
        <f t="shared" ref="A7:A36" si="2">TEXT(B7,"[$-en-US]TTT")</f>
        <v>Wed</v>
      </c>
      <c r="B7" s="15">
        <f t="shared" si="0"/>
        <v>44378</v>
      </c>
      <c r="C7" s="17" t="str" cm="1">
        <f t="array" ref="C7">IF(OR(EXACT(B7,Specifications!$D$2:$D$32)),"Holiday",IF(A7="Sat","Weekend",IF(A7="Sun","Weekend","")))</f>
        <v/>
      </c>
      <c r="D7" s="21"/>
      <c r="E7" s="11">
        <f>IF(D7="",0,Specifications!$B$4)</f>
        <v>0</v>
      </c>
      <c r="F7" s="21"/>
      <c r="G7" s="11">
        <f t="shared" si="1"/>
        <v>0</v>
      </c>
      <c r="H7" s="11">
        <f>IF(C7="Fehlzeit",Specifications!$B$3,IF(C7="",Specifications!$B$3,))</f>
        <v>0.33333333333333331</v>
      </c>
      <c r="I7" s="11">
        <f t="shared" ref="I7:I36" si="3">IF(C7="Missed",G7-H7,IF(D7="",0,IF(G7&lt;&gt;0,G7-H7,)))</f>
        <v>0</v>
      </c>
    </row>
    <row r="8" spans="1:9" x14ac:dyDescent="0.2">
      <c r="A8" s="17" t="str">
        <f t="shared" si="2"/>
        <v>Thu</v>
      </c>
      <c r="B8" s="15">
        <f t="shared" si="0"/>
        <v>44379</v>
      </c>
      <c r="C8" s="17" t="str" cm="1">
        <f t="array" ref="C8">IF(OR(EXACT(B8,Specifications!$D$2:$D$32)),"Holiday",IF(A8="Sat","Weekend",IF(A8="Sun","Weekend","")))</f>
        <v/>
      </c>
      <c r="D8" s="21"/>
      <c r="E8" s="11">
        <f>IF(D8="",0,Specifications!$B$4)</f>
        <v>0</v>
      </c>
      <c r="F8" s="21"/>
      <c r="G8" s="11">
        <f t="shared" si="1"/>
        <v>0</v>
      </c>
      <c r="H8" s="11">
        <f>IF(C8="Fehlzeit",Specifications!$B$3,IF(C8="",Specifications!$B$3,))</f>
        <v>0.33333333333333331</v>
      </c>
      <c r="I8" s="11">
        <f t="shared" si="3"/>
        <v>0</v>
      </c>
    </row>
    <row r="9" spans="1:9" x14ac:dyDescent="0.2">
      <c r="A9" s="17" t="str">
        <f t="shared" si="2"/>
        <v>Fri</v>
      </c>
      <c r="B9" s="15">
        <f t="shared" si="0"/>
        <v>44380</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7" t="str">
        <f t="shared" si="2"/>
        <v>Sat</v>
      </c>
      <c r="B10" s="15">
        <f t="shared" si="0"/>
        <v>44381</v>
      </c>
      <c r="C10" s="17" t="str" cm="1">
        <f t="array" ref="C10">IF(OR(EXACT(B10,Specifications!$D$2:$D$32)),"Holiday",IF(A10="Sat","Weekend",IF(A10="Sun","Weekend","")))</f>
        <v>Weekend</v>
      </c>
      <c r="D10" s="21"/>
      <c r="E10" s="11">
        <f>IF(D10="",0,Specifications!$B$4)</f>
        <v>0</v>
      </c>
      <c r="F10" s="21"/>
      <c r="G10" s="11">
        <f t="shared" si="1"/>
        <v>0</v>
      </c>
      <c r="H10" s="11">
        <f>IF(C10="Fehlzeit",Specifications!$B$3,IF(C10="",Specifications!$B$3,))</f>
        <v>0</v>
      </c>
      <c r="I10" s="11">
        <f t="shared" si="3"/>
        <v>0</v>
      </c>
    </row>
    <row r="11" spans="1:9" x14ac:dyDescent="0.2">
      <c r="A11" s="17" t="str">
        <f t="shared" si="2"/>
        <v>Sun</v>
      </c>
      <c r="B11" s="15">
        <f t="shared" si="0"/>
        <v>44382</v>
      </c>
      <c r="C11" s="17" t="str" cm="1">
        <f t="array" ref="C11">IF(OR(EXACT(B11,Specifications!$D$2:$D$32)),"Holiday",IF(A11="Sat","Weekend",IF(A11="Sun","Weekend","")))</f>
        <v>Weekend</v>
      </c>
      <c r="D11" s="21"/>
      <c r="E11" s="11">
        <f>IF(D11="",0,Specifications!$B$4)</f>
        <v>0</v>
      </c>
      <c r="F11" s="21"/>
      <c r="G11" s="11">
        <f t="shared" si="1"/>
        <v>0</v>
      </c>
      <c r="H11" s="11">
        <f>IF(C11="Fehlzeit",Specifications!$B$3,IF(C11="",Specifications!$B$3,))</f>
        <v>0</v>
      </c>
      <c r="I11" s="11">
        <f t="shared" si="3"/>
        <v>0</v>
      </c>
    </row>
    <row r="12" spans="1:9" x14ac:dyDescent="0.2">
      <c r="A12" s="17" t="str">
        <f t="shared" si="2"/>
        <v>Mon</v>
      </c>
      <c r="B12" s="15">
        <f t="shared" si="0"/>
        <v>44383</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7" t="str">
        <f t="shared" si="2"/>
        <v>Tue</v>
      </c>
      <c r="B13" s="15">
        <f t="shared" si="0"/>
        <v>44384</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7" t="str">
        <f t="shared" si="2"/>
        <v>Wed</v>
      </c>
      <c r="B14" s="15">
        <f t="shared" si="0"/>
        <v>44385</v>
      </c>
      <c r="C14" s="17" t="str" cm="1">
        <f t="array" ref="C14">IF(OR(EXACT(B14,Specifications!$D$2:$D$32)),"Holiday",IF(A14="Sat","Weekend",IF(A14="Sun","Weekend","")))</f>
        <v/>
      </c>
      <c r="D14" s="21"/>
      <c r="E14" s="11">
        <f>IF(D14="",0,Specifications!$B$4)</f>
        <v>0</v>
      </c>
      <c r="F14" s="21"/>
      <c r="G14" s="11">
        <f t="shared" si="1"/>
        <v>0</v>
      </c>
      <c r="H14" s="11">
        <f>IF(C14="Fehlzeit",Specifications!$B$3,IF(C14="",Specifications!$B$3,))</f>
        <v>0.33333333333333331</v>
      </c>
      <c r="I14" s="11">
        <f t="shared" si="3"/>
        <v>0</v>
      </c>
    </row>
    <row r="15" spans="1:9" x14ac:dyDescent="0.2">
      <c r="A15" s="17" t="str">
        <f t="shared" si="2"/>
        <v>Thu</v>
      </c>
      <c r="B15" s="15">
        <f t="shared" si="0"/>
        <v>44386</v>
      </c>
      <c r="C15" s="17" t="str" cm="1">
        <f t="array" ref="C15">IF(OR(EXACT(B15,Specifications!$D$2:$D$32)),"Holiday",IF(A15="Sat","Weekend",IF(A15="Sun","Weekend","")))</f>
        <v/>
      </c>
      <c r="D15" s="21"/>
      <c r="E15" s="11">
        <f>IF(D15="",0,Specifications!$B$4)</f>
        <v>0</v>
      </c>
      <c r="F15" s="21"/>
      <c r="G15" s="11">
        <f t="shared" si="1"/>
        <v>0</v>
      </c>
      <c r="H15" s="11">
        <f>IF(C15="Fehlzeit",Specifications!$B$3,IF(C15="",Specifications!$B$3,))</f>
        <v>0.33333333333333331</v>
      </c>
      <c r="I15" s="11">
        <f t="shared" si="3"/>
        <v>0</v>
      </c>
    </row>
    <row r="16" spans="1:9" x14ac:dyDescent="0.2">
      <c r="A16" s="17" t="str">
        <f t="shared" si="2"/>
        <v>Fri</v>
      </c>
      <c r="B16" s="15">
        <f t="shared" si="0"/>
        <v>44387</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7" t="str">
        <f t="shared" si="2"/>
        <v>Sat</v>
      </c>
      <c r="B17" s="15">
        <f t="shared" si="0"/>
        <v>44388</v>
      </c>
      <c r="C17" s="17" t="str" cm="1">
        <f t="array" ref="C17">IF(OR(EXACT(B17,Specifications!$D$2:$D$32)),"Holiday",IF(A17="Sat","Weekend",IF(A17="Sun","Weekend","")))</f>
        <v>Weekend</v>
      </c>
      <c r="D17" s="21"/>
      <c r="E17" s="11">
        <f>IF(D17="",0,Specifications!$B$4)</f>
        <v>0</v>
      </c>
      <c r="F17" s="21"/>
      <c r="G17" s="11">
        <f t="shared" si="1"/>
        <v>0</v>
      </c>
      <c r="H17" s="11">
        <f>IF(C17="Fehlzeit",Specifications!$B$3,IF(C17="",Specifications!$B$3,))</f>
        <v>0</v>
      </c>
      <c r="I17" s="11">
        <f t="shared" si="3"/>
        <v>0</v>
      </c>
    </row>
    <row r="18" spans="1:9" x14ac:dyDescent="0.2">
      <c r="A18" s="17" t="str">
        <f t="shared" si="2"/>
        <v>Sun</v>
      </c>
      <c r="B18" s="15">
        <f t="shared" si="0"/>
        <v>44389</v>
      </c>
      <c r="C18" s="17" t="str" cm="1">
        <f t="array" ref="C18">IF(OR(EXACT(B18,Specifications!$D$2:$D$32)),"Holiday",IF(A18="Sat","Weekend",IF(A18="Sun","Weekend","")))</f>
        <v>Weekend</v>
      </c>
      <c r="D18" s="21"/>
      <c r="E18" s="11">
        <f>IF(D18="",0,Specifications!$B$4)</f>
        <v>0</v>
      </c>
      <c r="F18" s="21"/>
      <c r="G18" s="11">
        <f t="shared" si="1"/>
        <v>0</v>
      </c>
      <c r="H18" s="11">
        <f>IF(C18="Fehlzeit",Specifications!$B$3,IF(C18="",Specifications!$B$3,))</f>
        <v>0</v>
      </c>
      <c r="I18" s="11">
        <f t="shared" si="3"/>
        <v>0</v>
      </c>
    </row>
    <row r="19" spans="1:9" x14ac:dyDescent="0.2">
      <c r="A19" s="17" t="str">
        <f t="shared" si="2"/>
        <v>Mon</v>
      </c>
      <c r="B19" s="15">
        <f t="shared" si="0"/>
        <v>44390</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7" t="str">
        <f t="shared" si="2"/>
        <v>Tue</v>
      </c>
      <c r="B20" s="15">
        <f t="shared" si="0"/>
        <v>44391</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7" t="str">
        <f t="shared" si="2"/>
        <v>Wed</v>
      </c>
      <c r="B21" s="15">
        <f t="shared" si="0"/>
        <v>44392</v>
      </c>
      <c r="C21" s="17" t="str" cm="1">
        <f t="array" ref="C21">IF(OR(EXACT(B21,Specifications!$D$2:$D$32)),"Holiday",IF(A21="Sat","Weekend",IF(A21="Sun","Weekend","")))</f>
        <v/>
      </c>
      <c r="D21" s="21"/>
      <c r="E21" s="11">
        <f>IF(D21="",0,Specifications!$B$4)</f>
        <v>0</v>
      </c>
      <c r="F21" s="21"/>
      <c r="G21" s="11">
        <f t="shared" si="1"/>
        <v>0</v>
      </c>
      <c r="H21" s="11">
        <f>IF(C21="Fehlzeit",Specifications!$B$3,IF(C21="",Specifications!$B$3,))</f>
        <v>0.33333333333333331</v>
      </c>
      <c r="I21" s="11">
        <f t="shared" si="3"/>
        <v>0</v>
      </c>
    </row>
    <row r="22" spans="1:9" x14ac:dyDescent="0.2">
      <c r="A22" s="17" t="str">
        <f t="shared" si="2"/>
        <v>Thu</v>
      </c>
      <c r="B22" s="15">
        <f t="shared" si="0"/>
        <v>44393</v>
      </c>
      <c r="C22" s="17" t="str" cm="1">
        <f t="array" ref="C22">IF(OR(EXACT(B22,Specifications!$D$2:$D$32)),"Holiday",IF(A22="Sat","Weekend",IF(A22="Sun","Weekend","")))</f>
        <v/>
      </c>
      <c r="D22" s="21"/>
      <c r="E22" s="11">
        <f>IF(D22="",0,Specifications!$B$4)</f>
        <v>0</v>
      </c>
      <c r="F22" s="21"/>
      <c r="G22" s="11">
        <f t="shared" si="1"/>
        <v>0</v>
      </c>
      <c r="H22" s="11">
        <f>IF(C22="Fehlzeit",Specifications!$B$3,IF(C22="",Specifications!$B$3,))</f>
        <v>0.33333333333333331</v>
      </c>
      <c r="I22" s="11">
        <f t="shared" si="3"/>
        <v>0</v>
      </c>
    </row>
    <row r="23" spans="1:9" x14ac:dyDescent="0.2">
      <c r="A23" s="17" t="str">
        <f t="shared" si="2"/>
        <v>Fri</v>
      </c>
      <c r="B23" s="15">
        <f t="shared" si="0"/>
        <v>44394</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7" t="str">
        <f t="shared" si="2"/>
        <v>Sat</v>
      </c>
      <c r="B24" s="15">
        <f t="shared" si="0"/>
        <v>44395</v>
      </c>
      <c r="C24" s="17" t="str" cm="1">
        <f t="array" ref="C24">IF(OR(EXACT(B24,Specifications!$D$2:$D$32)),"Holiday",IF(A24="Sat","Weekend",IF(A24="Sun","Weekend","")))</f>
        <v>Weekend</v>
      </c>
      <c r="D24" s="21"/>
      <c r="E24" s="11">
        <f>IF(D24="",0,Specifications!$B$4)</f>
        <v>0</v>
      </c>
      <c r="F24" s="21"/>
      <c r="G24" s="11">
        <f t="shared" si="1"/>
        <v>0</v>
      </c>
      <c r="H24" s="11">
        <f>IF(C24="Fehlzeit",Specifications!$B$3,IF(C24="",Specifications!$B$3,))</f>
        <v>0</v>
      </c>
      <c r="I24" s="11">
        <f t="shared" si="3"/>
        <v>0</v>
      </c>
    </row>
    <row r="25" spans="1:9" x14ac:dyDescent="0.2">
      <c r="A25" s="17" t="str">
        <f t="shared" si="2"/>
        <v>Sun</v>
      </c>
      <c r="B25" s="15">
        <f t="shared" si="0"/>
        <v>44396</v>
      </c>
      <c r="C25" s="17" t="str" cm="1">
        <f t="array" ref="C25">IF(OR(EXACT(B25,Specifications!$D$2:$D$32)),"Holiday",IF(A25="Sat","Weekend",IF(A25="Sun","Weekend","")))</f>
        <v>Weekend</v>
      </c>
      <c r="D25" s="21"/>
      <c r="E25" s="11">
        <f>IF(D25="",0,Specifications!$B$4)</f>
        <v>0</v>
      </c>
      <c r="F25" s="21"/>
      <c r="G25" s="11">
        <f t="shared" si="1"/>
        <v>0</v>
      </c>
      <c r="H25" s="11">
        <f>IF(C25="Fehlzeit",Specifications!$B$3,IF(C25="",Specifications!$B$3,))</f>
        <v>0</v>
      </c>
      <c r="I25" s="11">
        <f t="shared" si="3"/>
        <v>0</v>
      </c>
    </row>
    <row r="26" spans="1:9" x14ac:dyDescent="0.2">
      <c r="A26" s="17" t="str">
        <f t="shared" si="2"/>
        <v>Mon</v>
      </c>
      <c r="B26" s="15">
        <f t="shared" si="0"/>
        <v>44397</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7" t="str">
        <f t="shared" si="2"/>
        <v>Tue</v>
      </c>
      <c r="B27" s="15">
        <f t="shared" si="0"/>
        <v>44398</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7" t="str">
        <f t="shared" si="2"/>
        <v>Wed</v>
      </c>
      <c r="B28" s="15">
        <f t="shared" si="0"/>
        <v>44399</v>
      </c>
      <c r="C28" s="17" t="str" cm="1">
        <f t="array" ref="C28">IF(OR(EXACT(B28,Specifications!$D$2:$D$32)),"Holiday",IF(A28="Sat","Weekend",IF(A28="Sun","Weekend","")))</f>
        <v/>
      </c>
      <c r="D28" s="21"/>
      <c r="E28" s="11">
        <f>IF(D28="",0,Specifications!$B$4)</f>
        <v>0</v>
      </c>
      <c r="F28" s="21"/>
      <c r="G28" s="11">
        <f t="shared" si="1"/>
        <v>0</v>
      </c>
      <c r="H28" s="11">
        <f>IF(C28="Fehlzeit",Specifications!$B$3,IF(C28="",Specifications!$B$3,))</f>
        <v>0.33333333333333331</v>
      </c>
      <c r="I28" s="11">
        <f t="shared" si="3"/>
        <v>0</v>
      </c>
    </row>
    <row r="29" spans="1:9" x14ac:dyDescent="0.2">
      <c r="A29" s="17" t="str">
        <f t="shared" si="2"/>
        <v>Thu</v>
      </c>
      <c r="B29" s="15">
        <f t="shared" si="0"/>
        <v>44400</v>
      </c>
      <c r="C29" s="17" t="str" cm="1">
        <f t="array" ref="C29">IF(OR(EXACT(B29,Specifications!$D$2:$D$32)),"Holiday",IF(A29="Sat","Weekend",IF(A29="Sun","Weekend","")))</f>
        <v/>
      </c>
      <c r="D29" s="21"/>
      <c r="E29" s="11">
        <f>IF(D29="",0,Specifications!$B$4)</f>
        <v>0</v>
      </c>
      <c r="F29" s="21"/>
      <c r="G29" s="11">
        <f t="shared" si="1"/>
        <v>0</v>
      </c>
      <c r="H29" s="11">
        <f>IF(C29="Fehlzeit",Specifications!$B$3,IF(C29="",Specifications!$B$3,))</f>
        <v>0.33333333333333331</v>
      </c>
      <c r="I29" s="11">
        <f t="shared" si="3"/>
        <v>0</v>
      </c>
    </row>
    <row r="30" spans="1:9" x14ac:dyDescent="0.2">
      <c r="A30" s="17" t="str">
        <f t="shared" si="2"/>
        <v>Fri</v>
      </c>
      <c r="B30" s="15">
        <f t="shared" si="0"/>
        <v>44401</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7" t="str">
        <f t="shared" si="2"/>
        <v>Sat</v>
      </c>
      <c r="B31" s="15">
        <f t="shared" si="0"/>
        <v>44402</v>
      </c>
      <c r="C31" s="17" t="str" cm="1">
        <f t="array" ref="C31">IF(OR(EXACT(B31,Specifications!$D$2:$D$32)),"Holiday",IF(A31="Sat","Weekend",IF(A31="Sun","Weekend","")))</f>
        <v>Weekend</v>
      </c>
      <c r="D31" s="21"/>
      <c r="E31" s="11">
        <f>IF(D31="",0,Specifications!$B$4)</f>
        <v>0</v>
      </c>
      <c r="F31" s="21"/>
      <c r="G31" s="11">
        <f t="shared" si="1"/>
        <v>0</v>
      </c>
      <c r="H31" s="11">
        <f>IF(C31="Fehlzeit",Specifications!$B$3,IF(C31="",Specifications!$B$3,))</f>
        <v>0</v>
      </c>
      <c r="I31" s="11">
        <f t="shared" si="3"/>
        <v>0</v>
      </c>
    </row>
    <row r="32" spans="1:9" x14ac:dyDescent="0.2">
      <c r="A32" s="17" t="str">
        <f t="shared" si="2"/>
        <v>Sun</v>
      </c>
      <c r="B32" s="15">
        <f t="shared" si="0"/>
        <v>44403</v>
      </c>
      <c r="C32" s="17" t="str" cm="1">
        <f t="array" ref="C32">IF(OR(EXACT(B32,Specifications!$D$2:$D$32)),"Holiday",IF(A32="Sat","Weekend",IF(A32="Sun","Weekend","")))</f>
        <v>Weekend</v>
      </c>
      <c r="D32" s="21"/>
      <c r="E32" s="11">
        <f>IF(D32="",0,Specifications!$B$4)</f>
        <v>0</v>
      </c>
      <c r="F32" s="21"/>
      <c r="G32" s="11">
        <f t="shared" si="1"/>
        <v>0</v>
      </c>
      <c r="H32" s="11">
        <f>IF(C32="Fehlzeit",Specifications!$B$3,IF(C32="",Specifications!$B$3,))</f>
        <v>0</v>
      </c>
      <c r="I32" s="11">
        <f t="shared" si="3"/>
        <v>0</v>
      </c>
    </row>
    <row r="33" spans="1:9" x14ac:dyDescent="0.2">
      <c r="A33" s="17" t="str">
        <f t="shared" si="2"/>
        <v>Mon</v>
      </c>
      <c r="B33" s="15">
        <f t="shared" si="0"/>
        <v>44404</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7" t="str">
        <f t="shared" si="2"/>
        <v>Tue</v>
      </c>
      <c r="B34" s="15">
        <f t="shared" si="0"/>
        <v>44405</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7" t="str">
        <f t="shared" si="2"/>
        <v>Wed</v>
      </c>
      <c r="B35" s="15">
        <f t="shared" si="0"/>
        <v>44406</v>
      </c>
      <c r="C35" s="17" t="str" cm="1">
        <f t="array" ref="C35">IF(OR(EXACT(B35,Specifications!$D$2:$D$32)),"Holiday",IF(A35="Sat","Weekend",IF(A35="Sun","Weekend","")))</f>
        <v/>
      </c>
      <c r="D35" s="21"/>
      <c r="E35" s="11">
        <f>IF(D35="",0,Specifications!$B$4)</f>
        <v>0</v>
      </c>
      <c r="F35" s="21"/>
      <c r="G35" s="11">
        <f t="shared" si="1"/>
        <v>0</v>
      </c>
      <c r="H35" s="11">
        <f>IF(C35="Fehlzeit",Specifications!$B$3,IF(C35="",Specifications!$B$3,))</f>
        <v>0.33333333333333331</v>
      </c>
      <c r="I35" s="11">
        <f t="shared" si="3"/>
        <v>0</v>
      </c>
    </row>
    <row r="36" spans="1:9" x14ac:dyDescent="0.2">
      <c r="A36" s="17" t="str">
        <f t="shared" si="2"/>
        <v>Thu</v>
      </c>
      <c r="B36" s="15">
        <f t="shared" si="0"/>
        <v>44407</v>
      </c>
      <c r="C36" s="17" t="str" cm="1">
        <f t="array" ref="C36">IF(OR(EXACT(B36,Specifications!$D$2:$D$32)),"Holiday",IF(A36="Sat","Weekend",IF(A36="Sun","Weekend","")))</f>
        <v/>
      </c>
      <c r="D36" s="21"/>
      <c r="E36" s="11">
        <f>IF(D36="",0,Specifications!$B$4)</f>
        <v>0</v>
      </c>
      <c r="F36" s="21"/>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B6:I36">
    <cfRule type="expression" dxfId="83" priority="17">
      <formula>OR($C6="Sick",$C6="Missed")</formula>
    </cfRule>
    <cfRule type="expression" dxfId="82" priority="18">
      <formula>OR($C6="Weekend",$C6="Holiday")</formula>
    </cfRule>
  </conditionalFormatting>
  <conditionalFormatting sqref="A6:A36">
    <cfRule type="expression" dxfId="75" priority="9">
      <formula>OR($C6="Sick",$C6="Missed")</formula>
    </cfRule>
    <cfRule type="expression" dxfId="74"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1D49F-F8DC-470D-A4C7-72CB093A7687}">
  <dimension ref="A1:I36"/>
  <sheetViews>
    <sheetView zoomScaleNormal="100" workbookViewId="0">
      <selection activeCell="C4" sqref="C4"/>
    </sheetView>
  </sheetViews>
  <sheetFormatPr baseColWidth="10" defaultColWidth="11.42578125" defaultRowHeight="12.75" x14ac:dyDescent="0.2"/>
  <cols>
    <col min="1" max="1" width="6.42578125" customWidth="1"/>
    <col min="2" max="2" width="11.42578125" customWidth="1"/>
    <col min="3" max="4" width="12.85546875" customWidth="1"/>
    <col min="5" max="5" width="8.5703125" customWidth="1"/>
    <col min="6" max="6" width="11.42578125" customWidth="1"/>
    <col min="7" max="8" width="15.7109375" customWidth="1"/>
    <col min="9" max="9" width="11.42578125" customWidth="1"/>
  </cols>
  <sheetData>
    <row r="1" spans="1:9" ht="15.75" x14ac:dyDescent="0.25">
      <c r="A1" s="12" t="s">
        <v>7</v>
      </c>
      <c r="B1" s="12"/>
      <c r="C1" s="12"/>
      <c r="D1" s="20">
        <f>DATE(E1,F1,1)</f>
        <v>44408</v>
      </c>
      <c r="E1" s="3">
        <f>Specifications!B2</f>
        <v>2025</v>
      </c>
      <c r="F1" s="4">
        <v>8</v>
      </c>
      <c r="G1" s="13" t="s">
        <v>4</v>
      </c>
      <c r="H1" s="13"/>
      <c r="I1" s="5">
        <f>SUM(G6:G36)</f>
        <v>0</v>
      </c>
    </row>
    <row r="2" spans="1:9" ht="14.25" x14ac:dyDescent="0.2">
      <c r="G2" s="14" t="s">
        <v>5</v>
      </c>
      <c r="H2" s="14"/>
      <c r="I2" s="6">
        <f>SUM(I6:I36)</f>
        <v>0</v>
      </c>
    </row>
    <row r="3" spans="1:9" ht="15.75" x14ac:dyDescent="0.25">
      <c r="B3" s="7" t="s">
        <v>6</v>
      </c>
      <c r="C3" s="8">
        <f>July!I3</f>
        <v>0</v>
      </c>
      <c r="G3" s="18" t="s">
        <v>14</v>
      </c>
      <c r="H3" s="19"/>
      <c r="I3" s="5">
        <f>C3+SUM(I6:I36)</f>
        <v>0</v>
      </c>
    </row>
    <row r="5" spans="1:9" ht="15" x14ac:dyDescent="0.25">
      <c r="A5" s="9" t="s">
        <v>8</v>
      </c>
      <c r="B5" s="9" t="s">
        <v>9</v>
      </c>
      <c r="C5" s="9" t="s">
        <v>25</v>
      </c>
      <c r="D5" s="9" t="s">
        <v>26</v>
      </c>
      <c r="E5" s="9" t="s">
        <v>10</v>
      </c>
      <c r="F5" s="9" t="s">
        <v>11</v>
      </c>
      <c r="G5" s="9" t="s">
        <v>27</v>
      </c>
      <c r="H5" s="9" t="s">
        <v>12</v>
      </c>
      <c r="I5" s="9" t="s">
        <v>13</v>
      </c>
    </row>
    <row r="6" spans="1:9" x14ac:dyDescent="0.2">
      <c r="A6" s="10" t="str">
        <f>TEXT(B6,"[$-en-US]TTT")</f>
        <v>Fri</v>
      </c>
      <c r="B6" s="15">
        <f t="shared" ref="B6:B36" si="0">DATE($E$1,$F$1,ROW()-5)</f>
        <v>44408</v>
      </c>
      <c r="C6" s="17" t="str" cm="1">
        <f t="array" ref="C6">IF(OR(EXACT(B6,Specifications!$D$2:$D$32)),"Holiday",IF(A6="Sat","Weekend",IF(A6="Sun","Weekend","")))</f>
        <v/>
      </c>
      <c r="D6" s="21"/>
      <c r="E6" s="11">
        <f>IF(D6="",0,Specifications!$B$4)</f>
        <v>0</v>
      </c>
      <c r="F6" s="21"/>
      <c r="G6" s="11">
        <f t="shared" ref="G6:G36" si="1">IF(D6="",0,IF(F6&gt;D6,F6-D6-E6,1+F6-D6-E6))</f>
        <v>0</v>
      </c>
      <c r="H6" s="11">
        <f>IF(C6="Fehlzeit",Specifications!$B$3,IF(C6="",Specifications!$B$3,))</f>
        <v>0.33333333333333331</v>
      </c>
      <c r="I6" s="11">
        <f>IF(C6="Missed",G6-H6,IF(D6="",0,IF(G6&lt;&gt;0,G6-H6,)))</f>
        <v>0</v>
      </c>
    </row>
    <row r="7" spans="1:9" x14ac:dyDescent="0.2">
      <c r="A7" s="10" t="str">
        <f t="shared" ref="A7:A36" si="2">TEXT(B7,"[$-en-US]TTT")</f>
        <v>Sat</v>
      </c>
      <c r="B7" s="15">
        <f t="shared" si="0"/>
        <v>44409</v>
      </c>
      <c r="C7" s="17" t="str" cm="1">
        <f t="array" ref="C7">IF(OR(EXACT(B7,Specifications!$D$2:$D$32)),"Holiday",IF(A7="Sat","Weekend",IF(A7="Sun","Weekend","")))</f>
        <v>Weekend</v>
      </c>
      <c r="D7" s="21"/>
      <c r="E7" s="11">
        <f>IF(D7="",0,Specifications!$B$4)</f>
        <v>0</v>
      </c>
      <c r="F7" s="21"/>
      <c r="G7" s="11">
        <f t="shared" si="1"/>
        <v>0</v>
      </c>
      <c r="H7" s="11">
        <f>IF(C7="Fehlzeit",Specifications!$B$3,IF(C7="",Specifications!$B$3,))</f>
        <v>0</v>
      </c>
      <c r="I7" s="11">
        <f t="shared" ref="I7:I36" si="3">IF(C7="Missed",G7-H7,IF(D7="",0,IF(G7&lt;&gt;0,G7-H7,)))</f>
        <v>0</v>
      </c>
    </row>
    <row r="8" spans="1:9" x14ac:dyDescent="0.2">
      <c r="A8" s="10" t="str">
        <f t="shared" si="2"/>
        <v>Sun</v>
      </c>
      <c r="B8" s="15">
        <f t="shared" si="0"/>
        <v>44410</v>
      </c>
      <c r="C8" s="17" t="str" cm="1">
        <f t="array" ref="C8">IF(OR(EXACT(B8,Specifications!$D$2:$D$32)),"Holiday",IF(A8="Sat","Weekend",IF(A8="Sun","Weekend","")))</f>
        <v>Weekend</v>
      </c>
      <c r="D8" s="21"/>
      <c r="E8" s="11">
        <f>IF(D8="",0,Specifications!$B$4)</f>
        <v>0</v>
      </c>
      <c r="F8" s="21"/>
      <c r="G8" s="11">
        <f t="shared" si="1"/>
        <v>0</v>
      </c>
      <c r="H8" s="11">
        <f>IF(C8="Fehlzeit",Specifications!$B$3,IF(C8="",Specifications!$B$3,))</f>
        <v>0</v>
      </c>
      <c r="I8" s="11">
        <f t="shared" si="3"/>
        <v>0</v>
      </c>
    </row>
    <row r="9" spans="1:9" x14ac:dyDescent="0.2">
      <c r="A9" s="10" t="str">
        <f t="shared" si="2"/>
        <v>Mon</v>
      </c>
      <c r="B9" s="15">
        <f t="shared" si="0"/>
        <v>44411</v>
      </c>
      <c r="C9" s="17" t="str" cm="1">
        <f t="array" ref="C9">IF(OR(EXACT(B9,Specifications!$D$2:$D$32)),"Holiday",IF(A9="Sat","Weekend",IF(A9="Sun","Weekend","")))</f>
        <v/>
      </c>
      <c r="D9" s="21"/>
      <c r="E9" s="11">
        <f>IF(D9="",0,Specifications!$B$4)</f>
        <v>0</v>
      </c>
      <c r="F9" s="21"/>
      <c r="G9" s="11">
        <f t="shared" si="1"/>
        <v>0</v>
      </c>
      <c r="H9" s="11">
        <f>IF(C9="Fehlzeit",Specifications!$B$3,IF(C9="",Specifications!$B$3,))</f>
        <v>0.33333333333333331</v>
      </c>
      <c r="I9" s="11">
        <f t="shared" si="3"/>
        <v>0</v>
      </c>
    </row>
    <row r="10" spans="1:9" x14ac:dyDescent="0.2">
      <c r="A10" s="10" t="str">
        <f t="shared" si="2"/>
        <v>Tue</v>
      </c>
      <c r="B10" s="15">
        <f t="shared" si="0"/>
        <v>44412</v>
      </c>
      <c r="C10" s="17" t="str" cm="1">
        <f t="array" ref="C10">IF(OR(EXACT(B10,Specifications!$D$2:$D$32)),"Holiday",IF(A10="Sat","Weekend",IF(A10="Sun","Weekend","")))</f>
        <v/>
      </c>
      <c r="D10" s="21"/>
      <c r="E10" s="11">
        <f>IF(D10="",0,Specifications!$B$4)</f>
        <v>0</v>
      </c>
      <c r="F10" s="21"/>
      <c r="G10" s="11">
        <f t="shared" si="1"/>
        <v>0</v>
      </c>
      <c r="H10" s="11">
        <f>IF(C10="Fehlzeit",Specifications!$B$3,IF(C10="",Specifications!$B$3,))</f>
        <v>0.33333333333333331</v>
      </c>
      <c r="I10" s="11">
        <f t="shared" si="3"/>
        <v>0</v>
      </c>
    </row>
    <row r="11" spans="1:9" x14ac:dyDescent="0.2">
      <c r="A11" s="10" t="str">
        <f t="shared" si="2"/>
        <v>Wed</v>
      </c>
      <c r="B11" s="15">
        <f t="shared" si="0"/>
        <v>44413</v>
      </c>
      <c r="C11" s="17" t="str" cm="1">
        <f t="array" ref="C11">IF(OR(EXACT(B11,Specifications!$D$2:$D$32)),"Holiday",IF(A11="Sat","Weekend",IF(A11="Sun","Weekend","")))</f>
        <v/>
      </c>
      <c r="D11" s="21"/>
      <c r="E11" s="11">
        <f>IF(D11="",0,Specifications!$B$4)</f>
        <v>0</v>
      </c>
      <c r="F11" s="21"/>
      <c r="G11" s="11">
        <f t="shared" si="1"/>
        <v>0</v>
      </c>
      <c r="H11" s="11">
        <f>IF(C11="Fehlzeit",Specifications!$B$3,IF(C11="",Specifications!$B$3,))</f>
        <v>0.33333333333333331</v>
      </c>
      <c r="I11" s="11">
        <f t="shared" si="3"/>
        <v>0</v>
      </c>
    </row>
    <row r="12" spans="1:9" x14ac:dyDescent="0.2">
      <c r="A12" s="10" t="str">
        <f t="shared" si="2"/>
        <v>Thu</v>
      </c>
      <c r="B12" s="15">
        <f t="shared" si="0"/>
        <v>44414</v>
      </c>
      <c r="C12" s="17" t="str" cm="1">
        <f t="array" ref="C12">IF(OR(EXACT(B12,Specifications!$D$2:$D$32)),"Holiday",IF(A12="Sat","Weekend",IF(A12="Sun","Weekend","")))</f>
        <v/>
      </c>
      <c r="D12" s="21"/>
      <c r="E12" s="11">
        <f>IF(D12="",0,Specifications!$B$4)</f>
        <v>0</v>
      </c>
      <c r="F12" s="21"/>
      <c r="G12" s="11">
        <f t="shared" si="1"/>
        <v>0</v>
      </c>
      <c r="H12" s="11">
        <f>IF(C12="Fehlzeit",Specifications!$B$3,IF(C12="",Specifications!$B$3,))</f>
        <v>0.33333333333333331</v>
      </c>
      <c r="I12" s="11">
        <f t="shared" si="3"/>
        <v>0</v>
      </c>
    </row>
    <row r="13" spans="1:9" x14ac:dyDescent="0.2">
      <c r="A13" s="10" t="str">
        <f t="shared" si="2"/>
        <v>Fri</v>
      </c>
      <c r="B13" s="15">
        <f t="shared" si="0"/>
        <v>44415</v>
      </c>
      <c r="C13" s="17" t="str" cm="1">
        <f t="array" ref="C13">IF(OR(EXACT(B13,Specifications!$D$2:$D$32)),"Holiday",IF(A13="Sat","Weekend",IF(A13="Sun","Weekend","")))</f>
        <v/>
      </c>
      <c r="D13" s="21"/>
      <c r="E13" s="11">
        <f>IF(D13="",0,Specifications!$B$4)</f>
        <v>0</v>
      </c>
      <c r="F13" s="21"/>
      <c r="G13" s="11">
        <f t="shared" si="1"/>
        <v>0</v>
      </c>
      <c r="H13" s="11">
        <f>IF(C13="Fehlzeit",Specifications!$B$3,IF(C13="",Specifications!$B$3,))</f>
        <v>0.33333333333333331</v>
      </c>
      <c r="I13" s="11">
        <f t="shared" si="3"/>
        <v>0</v>
      </c>
    </row>
    <row r="14" spans="1:9" x14ac:dyDescent="0.2">
      <c r="A14" s="10" t="str">
        <f t="shared" si="2"/>
        <v>Sat</v>
      </c>
      <c r="B14" s="15">
        <f t="shared" si="0"/>
        <v>44416</v>
      </c>
      <c r="C14" s="17" t="str" cm="1">
        <f t="array" ref="C14">IF(OR(EXACT(B14,Specifications!$D$2:$D$32)),"Holiday",IF(A14="Sat","Weekend",IF(A14="Sun","Weekend","")))</f>
        <v>Weekend</v>
      </c>
      <c r="D14" s="21"/>
      <c r="E14" s="11">
        <f>IF(D14="",0,Specifications!$B$4)</f>
        <v>0</v>
      </c>
      <c r="F14" s="21"/>
      <c r="G14" s="11">
        <f t="shared" si="1"/>
        <v>0</v>
      </c>
      <c r="H14" s="11">
        <f>IF(C14="Fehlzeit",Specifications!$B$3,IF(C14="",Specifications!$B$3,))</f>
        <v>0</v>
      </c>
      <c r="I14" s="11">
        <f t="shared" si="3"/>
        <v>0</v>
      </c>
    </row>
    <row r="15" spans="1:9" x14ac:dyDescent="0.2">
      <c r="A15" s="10" t="str">
        <f t="shared" si="2"/>
        <v>Sun</v>
      </c>
      <c r="B15" s="15">
        <f t="shared" si="0"/>
        <v>44417</v>
      </c>
      <c r="C15" s="17" t="str" cm="1">
        <f t="array" ref="C15">IF(OR(EXACT(B15,Specifications!$D$2:$D$32)),"Holiday",IF(A15="Sat","Weekend",IF(A15="Sun","Weekend","")))</f>
        <v>Weekend</v>
      </c>
      <c r="D15" s="21"/>
      <c r="E15" s="11">
        <f>IF(D15="",0,Specifications!$B$4)</f>
        <v>0</v>
      </c>
      <c r="F15" s="21"/>
      <c r="G15" s="11">
        <f t="shared" si="1"/>
        <v>0</v>
      </c>
      <c r="H15" s="11">
        <f>IF(C15="Fehlzeit",Specifications!$B$3,IF(C15="",Specifications!$B$3,))</f>
        <v>0</v>
      </c>
      <c r="I15" s="11">
        <f t="shared" si="3"/>
        <v>0</v>
      </c>
    </row>
    <row r="16" spans="1:9" x14ac:dyDescent="0.2">
      <c r="A16" s="10" t="str">
        <f t="shared" si="2"/>
        <v>Mon</v>
      </c>
      <c r="B16" s="15">
        <f t="shared" si="0"/>
        <v>44418</v>
      </c>
      <c r="C16" s="17" t="str" cm="1">
        <f t="array" ref="C16">IF(OR(EXACT(B16,Specifications!$D$2:$D$32)),"Holiday",IF(A16="Sat","Weekend",IF(A16="Sun","Weekend","")))</f>
        <v/>
      </c>
      <c r="D16" s="21"/>
      <c r="E16" s="11">
        <f>IF(D16="",0,Specifications!$B$4)</f>
        <v>0</v>
      </c>
      <c r="F16" s="21"/>
      <c r="G16" s="11">
        <f t="shared" si="1"/>
        <v>0</v>
      </c>
      <c r="H16" s="11">
        <f>IF(C16="Fehlzeit",Specifications!$B$3,IF(C16="",Specifications!$B$3,))</f>
        <v>0.33333333333333331</v>
      </c>
      <c r="I16" s="11">
        <f t="shared" si="3"/>
        <v>0</v>
      </c>
    </row>
    <row r="17" spans="1:9" x14ac:dyDescent="0.2">
      <c r="A17" s="10" t="str">
        <f t="shared" si="2"/>
        <v>Tue</v>
      </c>
      <c r="B17" s="15">
        <f t="shared" si="0"/>
        <v>44419</v>
      </c>
      <c r="C17" s="17" t="str" cm="1">
        <f t="array" ref="C17">IF(OR(EXACT(B17,Specifications!$D$2:$D$32)),"Holiday",IF(A17="Sat","Weekend",IF(A17="Sun","Weekend","")))</f>
        <v/>
      </c>
      <c r="D17" s="21"/>
      <c r="E17" s="11">
        <f>IF(D17="",0,Specifications!$B$4)</f>
        <v>0</v>
      </c>
      <c r="F17" s="21"/>
      <c r="G17" s="11">
        <f t="shared" si="1"/>
        <v>0</v>
      </c>
      <c r="H17" s="11">
        <f>IF(C17="Fehlzeit",Specifications!$B$3,IF(C17="",Specifications!$B$3,))</f>
        <v>0.33333333333333331</v>
      </c>
      <c r="I17" s="11">
        <f t="shared" si="3"/>
        <v>0</v>
      </c>
    </row>
    <row r="18" spans="1:9" x14ac:dyDescent="0.2">
      <c r="A18" s="10" t="str">
        <f t="shared" si="2"/>
        <v>Wed</v>
      </c>
      <c r="B18" s="15">
        <f t="shared" si="0"/>
        <v>44420</v>
      </c>
      <c r="C18" s="17" t="str" cm="1">
        <f t="array" ref="C18">IF(OR(EXACT(B18,Specifications!$D$2:$D$32)),"Holiday",IF(A18="Sat","Weekend",IF(A18="Sun","Weekend","")))</f>
        <v/>
      </c>
      <c r="D18" s="21"/>
      <c r="E18" s="11">
        <f>IF(D18="",0,Specifications!$B$4)</f>
        <v>0</v>
      </c>
      <c r="F18" s="21"/>
      <c r="G18" s="11">
        <f t="shared" si="1"/>
        <v>0</v>
      </c>
      <c r="H18" s="11">
        <f>IF(C18="Fehlzeit",Specifications!$B$3,IF(C18="",Specifications!$B$3,))</f>
        <v>0.33333333333333331</v>
      </c>
      <c r="I18" s="11">
        <f t="shared" si="3"/>
        <v>0</v>
      </c>
    </row>
    <row r="19" spans="1:9" x14ac:dyDescent="0.2">
      <c r="A19" s="10" t="str">
        <f t="shared" si="2"/>
        <v>Thu</v>
      </c>
      <c r="B19" s="15">
        <f t="shared" si="0"/>
        <v>44421</v>
      </c>
      <c r="C19" s="17" t="str" cm="1">
        <f t="array" ref="C19">IF(OR(EXACT(B19,Specifications!$D$2:$D$32)),"Holiday",IF(A19="Sat","Weekend",IF(A19="Sun","Weekend","")))</f>
        <v/>
      </c>
      <c r="D19" s="21"/>
      <c r="E19" s="11">
        <f>IF(D19="",0,Specifications!$B$4)</f>
        <v>0</v>
      </c>
      <c r="F19" s="21"/>
      <c r="G19" s="11">
        <f t="shared" si="1"/>
        <v>0</v>
      </c>
      <c r="H19" s="11">
        <f>IF(C19="Fehlzeit",Specifications!$B$3,IF(C19="",Specifications!$B$3,))</f>
        <v>0.33333333333333331</v>
      </c>
      <c r="I19" s="11">
        <f t="shared" si="3"/>
        <v>0</v>
      </c>
    </row>
    <row r="20" spans="1:9" x14ac:dyDescent="0.2">
      <c r="A20" s="10" t="str">
        <f t="shared" si="2"/>
        <v>Fri</v>
      </c>
      <c r="B20" s="15">
        <f t="shared" si="0"/>
        <v>44422</v>
      </c>
      <c r="C20" s="17" t="str" cm="1">
        <f t="array" ref="C20">IF(OR(EXACT(B20,Specifications!$D$2:$D$32)),"Holiday",IF(A20="Sat","Weekend",IF(A20="Sun","Weekend","")))</f>
        <v/>
      </c>
      <c r="D20" s="21"/>
      <c r="E20" s="11">
        <f>IF(D20="",0,Specifications!$B$4)</f>
        <v>0</v>
      </c>
      <c r="F20" s="21"/>
      <c r="G20" s="11">
        <f t="shared" si="1"/>
        <v>0</v>
      </c>
      <c r="H20" s="11">
        <f>IF(C20="Fehlzeit",Specifications!$B$3,IF(C20="",Specifications!$B$3,))</f>
        <v>0.33333333333333331</v>
      </c>
      <c r="I20" s="11">
        <f t="shared" si="3"/>
        <v>0</v>
      </c>
    </row>
    <row r="21" spans="1:9" x14ac:dyDescent="0.2">
      <c r="A21" s="10" t="str">
        <f t="shared" si="2"/>
        <v>Sat</v>
      </c>
      <c r="B21" s="15">
        <f t="shared" si="0"/>
        <v>44423</v>
      </c>
      <c r="C21" s="17" t="str" cm="1">
        <f t="array" ref="C21">IF(OR(EXACT(B21,Specifications!$D$2:$D$32)),"Holiday",IF(A21="Sat","Weekend",IF(A21="Sun","Weekend","")))</f>
        <v>Weekend</v>
      </c>
      <c r="D21" s="21"/>
      <c r="E21" s="11">
        <f>IF(D21="",0,Specifications!$B$4)</f>
        <v>0</v>
      </c>
      <c r="F21" s="21"/>
      <c r="G21" s="11">
        <f t="shared" si="1"/>
        <v>0</v>
      </c>
      <c r="H21" s="11">
        <f>IF(C21="Fehlzeit",Specifications!$B$3,IF(C21="",Specifications!$B$3,))</f>
        <v>0</v>
      </c>
      <c r="I21" s="11">
        <f t="shared" si="3"/>
        <v>0</v>
      </c>
    </row>
    <row r="22" spans="1:9" x14ac:dyDescent="0.2">
      <c r="A22" s="10" t="str">
        <f t="shared" si="2"/>
        <v>Sun</v>
      </c>
      <c r="B22" s="15">
        <f t="shared" si="0"/>
        <v>44424</v>
      </c>
      <c r="C22" s="17" t="str" cm="1">
        <f t="array" ref="C22">IF(OR(EXACT(B22,Specifications!$D$2:$D$32)),"Holiday",IF(A22="Sat","Weekend",IF(A22="Sun","Weekend","")))</f>
        <v>Weekend</v>
      </c>
      <c r="D22" s="21"/>
      <c r="E22" s="11">
        <f>IF(D22="",0,Specifications!$B$4)</f>
        <v>0</v>
      </c>
      <c r="F22" s="21"/>
      <c r="G22" s="11">
        <f t="shared" si="1"/>
        <v>0</v>
      </c>
      <c r="H22" s="11">
        <f>IF(C22="Fehlzeit",Specifications!$B$3,IF(C22="",Specifications!$B$3,))</f>
        <v>0</v>
      </c>
      <c r="I22" s="11">
        <f t="shared" si="3"/>
        <v>0</v>
      </c>
    </row>
    <row r="23" spans="1:9" x14ac:dyDescent="0.2">
      <c r="A23" s="10" t="str">
        <f t="shared" si="2"/>
        <v>Mon</v>
      </c>
      <c r="B23" s="15">
        <f t="shared" si="0"/>
        <v>44425</v>
      </c>
      <c r="C23" s="17" t="str" cm="1">
        <f t="array" ref="C23">IF(OR(EXACT(B23,Specifications!$D$2:$D$32)),"Holiday",IF(A23="Sat","Weekend",IF(A23="Sun","Weekend","")))</f>
        <v/>
      </c>
      <c r="D23" s="21"/>
      <c r="E23" s="11">
        <f>IF(D23="",0,Specifications!$B$4)</f>
        <v>0</v>
      </c>
      <c r="F23" s="21"/>
      <c r="G23" s="11">
        <f t="shared" si="1"/>
        <v>0</v>
      </c>
      <c r="H23" s="11">
        <f>IF(C23="Fehlzeit",Specifications!$B$3,IF(C23="",Specifications!$B$3,))</f>
        <v>0.33333333333333331</v>
      </c>
      <c r="I23" s="11">
        <f t="shared" si="3"/>
        <v>0</v>
      </c>
    </row>
    <row r="24" spans="1:9" x14ac:dyDescent="0.2">
      <c r="A24" s="10" t="str">
        <f t="shared" si="2"/>
        <v>Tue</v>
      </c>
      <c r="B24" s="15">
        <f t="shared" si="0"/>
        <v>44426</v>
      </c>
      <c r="C24" s="17" t="str" cm="1">
        <f t="array" ref="C24">IF(OR(EXACT(B24,Specifications!$D$2:$D$32)),"Holiday",IF(A24="Sat","Weekend",IF(A24="Sun","Weekend","")))</f>
        <v/>
      </c>
      <c r="D24" s="21"/>
      <c r="E24" s="11">
        <f>IF(D24="",0,Specifications!$B$4)</f>
        <v>0</v>
      </c>
      <c r="F24" s="21"/>
      <c r="G24" s="11">
        <f t="shared" si="1"/>
        <v>0</v>
      </c>
      <c r="H24" s="11">
        <f>IF(C24="Fehlzeit",Specifications!$B$3,IF(C24="",Specifications!$B$3,))</f>
        <v>0.33333333333333331</v>
      </c>
      <c r="I24" s="11">
        <f t="shared" si="3"/>
        <v>0</v>
      </c>
    </row>
    <row r="25" spans="1:9" x14ac:dyDescent="0.2">
      <c r="A25" s="10" t="str">
        <f t="shared" si="2"/>
        <v>Wed</v>
      </c>
      <c r="B25" s="15">
        <f t="shared" si="0"/>
        <v>44427</v>
      </c>
      <c r="C25" s="17" t="str" cm="1">
        <f t="array" ref="C25">IF(OR(EXACT(B25,Specifications!$D$2:$D$32)),"Holiday",IF(A25="Sat","Weekend",IF(A25="Sun","Weekend","")))</f>
        <v/>
      </c>
      <c r="D25" s="21"/>
      <c r="E25" s="11">
        <f>IF(D25="",0,Specifications!$B$4)</f>
        <v>0</v>
      </c>
      <c r="F25" s="21"/>
      <c r="G25" s="11">
        <f t="shared" si="1"/>
        <v>0</v>
      </c>
      <c r="H25" s="11">
        <f>IF(C25="Fehlzeit",Specifications!$B$3,IF(C25="",Specifications!$B$3,))</f>
        <v>0.33333333333333331</v>
      </c>
      <c r="I25" s="11">
        <f t="shared" si="3"/>
        <v>0</v>
      </c>
    </row>
    <row r="26" spans="1:9" x14ac:dyDescent="0.2">
      <c r="A26" s="10" t="str">
        <f t="shared" si="2"/>
        <v>Thu</v>
      </c>
      <c r="B26" s="15">
        <f t="shared" si="0"/>
        <v>44428</v>
      </c>
      <c r="C26" s="17" t="str" cm="1">
        <f t="array" ref="C26">IF(OR(EXACT(B26,Specifications!$D$2:$D$32)),"Holiday",IF(A26="Sat","Weekend",IF(A26="Sun","Weekend","")))</f>
        <v/>
      </c>
      <c r="D26" s="21"/>
      <c r="E26" s="11">
        <f>IF(D26="",0,Specifications!$B$4)</f>
        <v>0</v>
      </c>
      <c r="F26" s="21"/>
      <c r="G26" s="11">
        <f t="shared" si="1"/>
        <v>0</v>
      </c>
      <c r="H26" s="11">
        <f>IF(C26="Fehlzeit",Specifications!$B$3,IF(C26="",Specifications!$B$3,))</f>
        <v>0.33333333333333331</v>
      </c>
      <c r="I26" s="11">
        <f t="shared" si="3"/>
        <v>0</v>
      </c>
    </row>
    <row r="27" spans="1:9" x14ac:dyDescent="0.2">
      <c r="A27" s="10" t="str">
        <f t="shared" si="2"/>
        <v>Fri</v>
      </c>
      <c r="B27" s="15">
        <f t="shared" si="0"/>
        <v>44429</v>
      </c>
      <c r="C27" s="17" t="str" cm="1">
        <f t="array" ref="C27">IF(OR(EXACT(B27,Specifications!$D$2:$D$32)),"Holiday",IF(A27="Sat","Weekend",IF(A27="Sun","Weekend","")))</f>
        <v/>
      </c>
      <c r="D27" s="21"/>
      <c r="E27" s="11">
        <f>IF(D27="",0,Specifications!$B$4)</f>
        <v>0</v>
      </c>
      <c r="F27" s="21"/>
      <c r="G27" s="11">
        <f t="shared" si="1"/>
        <v>0</v>
      </c>
      <c r="H27" s="11">
        <f>IF(C27="Fehlzeit",Specifications!$B$3,IF(C27="",Specifications!$B$3,))</f>
        <v>0.33333333333333331</v>
      </c>
      <c r="I27" s="11">
        <f t="shared" si="3"/>
        <v>0</v>
      </c>
    </row>
    <row r="28" spans="1:9" x14ac:dyDescent="0.2">
      <c r="A28" s="10" t="str">
        <f t="shared" si="2"/>
        <v>Sat</v>
      </c>
      <c r="B28" s="15">
        <f t="shared" si="0"/>
        <v>44430</v>
      </c>
      <c r="C28" s="17" t="str" cm="1">
        <f t="array" ref="C28">IF(OR(EXACT(B28,Specifications!$D$2:$D$32)),"Holiday",IF(A28="Sat","Weekend",IF(A28="Sun","Weekend","")))</f>
        <v>Weekend</v>
      </c>
      <c r="D28" s="21"/>
      <c r="E28" s="11">
        <f>IF(D28="",0,Specifications!$B$4)</f>
        <v>0</v>
      </c>
      <c r="F28" s="21"/>
      <c r="G28" s="11">
        <f t="shared" si="1"/>
        <v>0</v>
      </c>
      <c r="H28" s="11">
        <f>IF(C28="Fehlzeit",Specifications!$B$3,IF(C28="",Specifications!$B$3,))</f>
        <v>0</v>
      </c>
      <c r="I28" s="11">
        <f t="shared" si="3"/>
        <v>0</v>
      </c>
    </row>
    <row r="29" spans="1:9" x14ac:dyDescent="0.2">
      <c r="A29" s="10" t="str">
        <f t="shared" si="2"/>
        <v>Sun</v>
      </c>
      <c r="B29" s="15">
        <f t="shared" si="0"/>
        <v>44431</v>
      </c>
      <c r="C29" s="17" t="str" cm="1">
        <f t="array" ref="C29">IF(OR(EXACT(B29,Specifications!$D$2:$D$32)),"Holiday",IF(A29="Sat","Weekend",IF(A29="Sun","Weekend","")))</f>
        <v>Weekend</v>
      </c>
      <c r="D29" s="21"/>
      <c r="E29" s="11">
        <f>IF(D29="",0,Specifications!$B$4)</f>
        <v>0</v>
      </c>
      <c r="F29" s="21"/>
      <c r="G29" s="11">
        <f t="shared" si="1"/>
        <v>0</v>
      </c>
      <c r="H29" s="11">
        <f>IF(C29="Fehlzeit",Specifications!$B$3,IF(C29="",Specifications!$B$3,))</f>
        <v>0</v>
      </c>
      <c r="I29" s="11">
        <f t="shared" si="3"/>
        <v>0</v>
      </c>
    </row>
    <row r="30" spans="1:9" x14ac:dyDescent="0.2">
      <c r="A30" s="10" t="str">
        <f t="shared" si="2"/>
        <v>Mon</v>
      </c>
      <c r="B30" s="15">
        <f t="shared" si="0"/>
        <v>44432</v>
      </c>
      <c r="C30" s="17" t="str" cm="1">
        <f t="array" ref="C30">IF(OR(EXACT(B30,Specifications!$D$2:$D$32)),"Holiday",IF(A30="Sat","Weekend",IF(A30="Sun","Weekend","")))</f>
        <v/>
      </c>
      <c r="D30" s="21"/>
      <c r="E30" s="11">
        <f>IF(D30="",0,Specifications!$B$4)</f>
        <v>0</v>
      </c>
      <c r="F30" s="21"/>
      <c r="G30" s="11">
        <f t="shared" si="1"/>
        <v>0</v>
      </c>
      <c r="H30" s="11">
        <f>IF(C30="Fehlzeit",Specifications!$B$3,IF(C30="",Specifications!$B$3,))</f>
        <v>0.33333333333333331</v>
      </c>
      <c r="I30" s="11">
        <f t="shared" si="3"/>
        <v>0</v>
      </c>
    </row>
    <row r="31" spans="1:9" x14ac:dyDescent="0.2">
      <c r="A31" s="10" t="str">
        <f t="shared" si="2"/>
        <v>Tue</v>
      </c>
      <c r="B31" s="15">
        <f t="shared" si="0"/>
        <v>44433</v>
      </c>
      <c r="C31" s="17" t="str" cm="1">
        <f t="array" ref="C31">IF(OR(EXACT(B31,Specifications!$D$2:$D$32)),"Holiday",IF(A31="Sat","Weekend",IF(A31="Sun","Weekend","")))</f>
        <v/>
      </c>
      <c r="D31" s="21"/>
      <c r="E31" s="11">
        <f>IF(D31="",0,Specifications!$B$4)</f>
        <v>0</v>
      </c>
      <c r="F31" s="21"/>
      <c r="G31" s="11">
        <f t="shared" si="1"/>
        <v>0</v>
      </c>
      <c r="H31" s="11">
        <f>IF(C31="Fehlzeit",Specifications!$B$3,IF(C31="",Specifications!$B$3,))</f>
        <v>0.33333333333333331</v>
      </c>
      <c r="I31" s="11">
        <f t="shared" si="3"/>
        <v>0</v>
      </c>
    </row>
    <row r="32" spans="1:9" x14ac:dyDescent="0.2">
      <c r="A32" s="10" t="str">
        <f t="shared" si="2"/>
        <v>Wed</v>
      </c>
      <c r="B32" s="15">
        <f t="shared" si="0"/>
        <v>44434</v>
      </c>
      <c r="C32" s="17" t="str" cm="1">
        <f t="array" ref="C32">IF(OR(EXACT(B32,Specifications!$D$2:$D$32)),"Holiday",IF(A32="Sat","Weekend",IF(A32="Sun","Weekend","")))</f>
        <v/>
      </c>
      <c r="D32" s="21"/>
      <c r="E32" s="11">
        <f>IF(D32="",0,Specifications!$B$4)</f>
        <v>0</v>
      </c>
      <c r="F32" s="21"/>
      <c r="G32" s="11">
        <f t="shared" si="1"/>
        <v>0</v>
      </c>
      <c r="H32" s="11">
        <f>IF(C32="Fehlzeit",Specifications!$B$3,IF(C32="",Specifications!$B$3,))</f>
        <v>0.33333333333333331</v>
      </c>
      <c r="I32" s="11">
        <f t="shared" si="3"/>
        <v>0</v>
      </c>
    </row>
    <row r="33" spans="1:9" x14ac:dyDescent="0.2">
      <c r="A33" s="10" t="str">
        <f t="shared" si="2"/>
        <v>Thu</v>
      </c>
      <c r="B33" s="15">
        <f t="shared" si="0"/>
        <v>44435</v>
      </c>
      <c r="C33" s="17" t="str" cm="1">
        <f t="array" ref="C33">IF(OR(EXACT(B33,Specifications!$D$2:$D$32)),"Holiday",IF(A33="Sat","Weekend",IF(A33="Sun","Weekend","")))</f>
        <v/>
      </c>
      <c r="D33" s="21"/>
      <c r="E33" s="11">
        <f>IF(D33="",0,Specifications!$B$4)</f>
        <v>0</v>
      </c>
      <c r="F33" s="21"/>
      <c r="G33" s="11">
        <f t="shared" si="1"/>
        <v>0</v>
      </c>
      <c r="H33" s="11">
        <f>IF(C33="Fehlzeit",Specifications!$B$3,IF(C33="",Specifications!$B$3,))</f>
        <v>0.33333333333333331</v>
      </c>
      <c r="I33" s="11">
        <f t="shared" si="3"/>
        <v>0</v>
      </c>
    </row>
    <row r="34" spans="1:9" x14ac:dyDescent="0.2">
      <c r="A34" s="10" t="str">
        <f t="shared" si="2"/>
        <v>Fri</v>
      </c>
      <c r="B34" s="15">
        <f t="shared" si="0"/>
        <v>44436</v>
      </c>
      <c r="C34" s="17" t="str" cm="1">
        <f t="array" ref="C34">IF(OR(EXACT(B34,Specifications!$D$2:$D$32)),"Holiday",IF(A34="Sat","Weekend",IF(A34="Sun","Weekend","")))</f>
        <v/>
      </c>
      <c r="D34" s="21"/>
      <c r="E34" s="11">
        <f>IF(D34="",0,Specifications!$B$4)</f>
        <v>0</v>
      </c>
      <c r="F34" s="21"/>
      <c r="G34" s="11">
        <f t="shared" si="1"/>
        <v>0</v>
      </c>
      <c r="H34" s="11">
        <f>IF(C34="Fehlzeit",Specifications!$B$3,IF(C34="",Specifications!$B$3,))</f>
        <v>0.33333333333333331</v>
      </c>
      <c r="I34" s="11">
        <f t="shared" si="3"/>
        <v>0</v>
      </c>
    </row>
    <row r="35" spans="1:9" x14ac:dyDescent="0.2">
      <c r="A35" s="10" t="str">
        <f t="shared" si="2"/>
        <v>Sat</v>
      </c>
      <c r="B35" s="15">
        <f t="shared" si="0"/>
        <v>44437</v>
      </c>
      <c r="C35" s="17" t="str" cm="1">
        <f t="array" ref="C35">IF(OR(EXACT(B35,Specifications!$D$2:$D$32)),"Holiday",IF(A35="Sat","Weekend",IF(A35="Sun","Weekend","")))</f>
        <v>Weekend</v>
      </c>
      <c r="D35" s="21"/>
      <c r="E35" s="11">
        <f>IF(D35="",0,Specifications!$B$4)</f>
        <v>0</v>
      </c>
      <c r="F35" s="21"/>
      <c r="G35" s="11">
        <f t="shared" si="1"/>
        <v>0</v>
      </c>
      <c r="H35" s="11">
        <f>IF(C35="Fehlzeit",Specifications!$B$3,IF(C35="",Specifications!$B$3,))</f>
        <v>0</v>
      </c>
      <c r="I35" s="11">
        <f t="shared" si="3"/>
        <v>0</v>
      </c>
    </row>
    <row r="36" spans="1:9" x14ac:dyDescent="0.2">
      <c r="A36" s="10" t="str">
        <f t="shared" si="2"/>
        <v>Sun</v>
      </c>
      <c r="B36" s="15">
        <f t="shared" si="0"/>
        <v>44438</v>
      </c>
      <c r="C36" s="17" t="str" cm="1">
        <f t="array" ref="C36">IF(OR(EXACT(B36,Specifications!$D$2:$D$32)),"Holiday",IF(A36="Sat","Weekend",IF(A36="Sun","Weekend","")))</f>
        <v>Weekend</v>
      </c>
      <c r="D36" s="21"/>
      <c r="E36" s="11">
        <f>IF(D36="",0,Specifications!$B$4)</f>
        <v>0</v>
      </c>
      <c r="F36" s="21"/>
      <c r="G36" s="11">
        <f t="shared" si="1"/>
        <v>0</v>
      </c>
      <c r="H36" s="11">
        <f>IF(C36="Fehlzeit",Specifications!$B$3,IF(C36="",Specifications!$B$3,))</f>
        <v>0</v>
      </c>
      <c r="I36" s="11">
        <f t="shared" si="3"/>
        <v>0</v>
      </c>
    </row>
  </sheetData>
  <mergeCells count="4">
    <mergeCell ref="A1:C1"/>
    <mergeCell ref="G1:H1"/>
    <mergeCell ref="G2:H2"/>
    <mergeCell ref="G3:H3"/>
  </mergeCells>
  <conditionalFormatting sqref="B6:I36">
    <cfRule type="expression" dxfId="65" priority="17">
      <formula>OR($C6="Sick",$C6="Missed")</formula>
    </cfRule>
    <cfRule type="expression" dxfId="64" priority="18">
      <formula>OR($C6="Weekend",$C6="Holiday")</formula>
    </cfRule>
  </conditionalFormatting>
  <conditionalFormatting sqref="A6:A36">
    <cfRule type="expression" dxfId="63" priority="15">
      <formula>OR($C6="Sick",$C6="Missed")</formula>
    </cfRule>
    <cfRule type="expression" dxfId="62" priority="16">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24</vt:i4>
      </vt:variant>
    </vt:vector>
  </HeadingPairs>
  <TitlesOfParts>
    <vt:vector size="37" baseType="lpstr">
      <vt:lpstr>Specifications</vt:lpstr>
      <vt:lpstr>January</vt:lpstr>
      <vt:lpstr>February</vt:lpstr>
      <vt:lpstr>March</vt:lpstr>
      <vt:lpstr>April</vt:lpstr>
      <vt:lpstr>May</vt:lpstr>
      <vt:lpstr>June</vt:lpstr>
      <vt:lpstr>July</vt:lpstr>
      <vt:lpstr>August</vt:lpstr>
      <vt:lpstr>September</vt:lpstr>
      <vt:lpstr>October</vt:lpstr>
      <vt:lpstr>November</vt:lpstr>
      <vt:lpstr>December</vt:lpstr>
      <vt:lpstr>April!Januar</vt:lpstr>
      <vt:lpstr>August!Januar</vt:lpstr>
      <vt:lpstr>December!Januar</vt:lpstr>
      <vt:lpstr>February!Januar</vt:lpstr>
      <vt:lpstr>July!Januar</vt:lpstr>
      <vt:lpstr>June!Januar</vt:lpstr>
      <vt:lpstr>March!Januar</vt:lpstr>
      <vt:lpstr>May!Januar</vt:lpstr>
      <vt:lpstr>November!Januar</vt:lpstr>
      <vt:lpstr>October!Januar</vt:lpstr>
      <vt:lpstr>September!Januar</vt:lpstr>
      <vt:lpstr>Januar</vt:lpstr>
      <vt:lpstr>April!January</vt:lpstr>
      <vt:lpstr>August!January</vt:lpstr>
      <vt:lpstr>December!January</vt:lpstr>
      <vt:lpstr>February!January</vt:lpstr>
      <vt:lpstr>July!January</vt:lpstr>
      <vt:lpstr>June!January</vt:lpstr>
      <vt:lpstr>March!January</vt:lpstr>
      <vt:lpstr>May!January</vt:lpstr>
      <vt:lpstr>November!January</vt:lpstr>
      <vt:lpstr>October!January</vt:lpstr>
      <vt:lpstr>September!January</vt:lpstr>
      <vt:lpstr>January</vt:lpstr>
    </vt:vector>
  </TitlesOfParts>
  <Manager/>
  <Company>Ralph Kusterer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 Kusterer</dc:creator>
  <cp:keywords/>
  <dc:description/>
  <cp:lastModifiedBy>Nicholas Lang</cp:lastModifiedBy>
  <cp:revision>1</cp:revision>
  <dcterms:created xsi:type="dcterms:W3CDTF">2003-12-22T12:33:46Z</dcterms:created>
  <dcterms:modified xsi:type="dcterms:W3CDTF">2025-07-17T10:57:12Z</dcterms:modified>
  <cp:category/>
  <cp:contentStatus/>
</cp:coreProperties>
</file>